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nvir\Downloads\GXP FORMAT\"/>
    </mc:Choice>
  </mc:AlternateContent>
  <bookViews>
    <workbookView xWindow="0" yWindow="0" windowWidth="20490" windowHeight="7650"/>
  </bookViews>
  <sheets>
    <sheet name="DR-TB 10A" sheetId="3" r:id="rId1"/>
    <sheet name="DR-TB 10B" sheetId="4" r:id="rId2"/>
    <sheet name="COVID19 Reporting Form" sheetId="6" r:id="rId3"/>
    <sheet name="For NTP Use" sheetId="5" r:id="rId4"/>
  </sheets>
  <externalReferences>
    <externalReference r:id="rId5"/>
  </externalReferences>
  <definedNames>
    <definedName name="Bagerhat">'DR-TB 10A'!$G$388:$G$394</definedName>
    <definedName name="Bandarban">'DR-TB 10A'!$G$147:$G$150</definedName>
    <definedName name="Barguna">'DR-TB 10A'!$G$101:$G$105</definedName>
    <definedName name="Barisal">'DR-TB 10A'!$G$106:$G$118</definedName>
    <definedName name="Barisal_Division">'DR-TB 10A'!$D$101:$D$106</definedName>
    <definedName name="Bhola">'DR-TB 10A'!$G$119:$G$124</definedName>
    <definedName name="Bogra">'DR-TB 10A'!$G$494:$G$508</definedName>
    <definedName name="Brahmanbaria">'DR-TB 10A'!$G$151:$G$159</definedName>
    <definedName name="Chandpur">'DR-TB 10A'!$G$160:$G$165</definedName>
    <definedName name="Chattogram">'DR-TB 10A'!$G$166:$G$193</definedName>
    <definedName name="Chattogram_Division">'DR-TB 10A'!$D$107:$D$117</definedName>
    <definedName name="Chuadanga">'DR-TB 10A'!$G$395:$G$399</definedName>
    <definedName name="Comilla">'DR-TB 10A'!$G$194:$G$208</definedName>
    <definedName name="Coxs_Bazar">'DR-TB 10A'!$G$210:$G$219</definedName>
    <definedName name="Dhaka">'DR-TB 10A'!$G$249:$G$295</definedName>
    <definedName name="Dhaka_Division">'DR-TB 10A'!$D$118:$D$130</definedName>
    <definedName name="Dinajpur">'DR-TB 10A'!$G$569:$G$580</definedName>
    <definedName name="Faridpur">'DR-TB 10A'!$G$296:$G$301</definedName>
    <definedName name="Feni">'DR-TB 10A'!$G$220:$G$225</definedName>
    <definedName name="Gaibandha">'DR-TB 10A'!$G$581:$G$589</definedName>
    <definedName name="Gazipur">'DR-TB 10A'!$G$303:$G$310</definedName>
    <definedName name="Gopalganj">'DR-TB 10A'!$G$311:$G$315</definedName>
    <definedName name="Habiganj">'DR-TB 10A'!$G$630:$G$640</definedName>
    <definedName name="Jamalpur">'DR-TB 10A'!$G$451:$G$459</definedName>
    <definedName name="Jessore">'DR-TB 10A'!$G$400:$G$407</definedName>
    <definedName name="Jhalakathi">'DR-TB 10A'!$G$129:$G$132</definedName>
    <definedName name="Jhenaidah">'DR-TB 10A'!$G$408:$G$414</definedName>
    <definedName name="Joypurhat">'DR-TB 10A'!$G$516:$G$521</definedName>
    <definedName name="Khagrachari">'DR-TB 10A'!$G$226:$G$229</definedName>
    <definedName name="Khulna">'DR-TB 10A'!$G$415:$G$423</definedName>
    <definedName name="Khulna_Division">'DR-TB 10A'!$D$131:$D$140</definedName>
    <definedName name="Kishoreganj">'DR-TB 10A'!$G$316:$G$328</definedName>
    <definedName name="Kurigram">'DR-TB 10A'!$G$590:$G$595</definedName>
    <definedName name="Kushtia">'DR-TB 10A'!$G$424:$G$429</definedName>
    <definedName name="Lalmonirhat">'DR-TB 10A'!$G$596:$G$600</definedName>
    <definedName name="Laxmipur">'DR-TB 10A'!$G$230:$G$235</definedName>
    <definedName name="Madaripur">'DR-TB 10A'!$G$329:$G$332</definedName>
    <definedName name="Magura">'DR-TB 10A'!$G$430:$G$434</definedName>
    <definedName name="Manikganj">'DR-TB 10A'!$G$333:$G$340</definedName>
    <definedName name="Meherpur">'DR-TB 10A'!$G$435:$G$438</definedName>
    <definedName name="Moulvibazar">'DR-TB 10A'!$G$641:$G$647</definedName>
    <definedName name="Munshiganj">'DR-TB 10A'!$G$341:$G$347</definedName>
    <definedName name="Mymensingh">'DR-TB 10A'!$G$460:$G$476</definedName>
    <definedName name="Mymensingh_Division">'DR-TB 10A'!$D$141:$D$144</definedName>
    <definedName name="Naogaon">'DR-TB 10A'!$G$522:$G$528</definedName>
    <definedName name="Narail">'DR-TB 10A'!$G$439:$G$442</definedName>
    <definedName name="Narayanganj">'DR-TB 10A'!$G$348:$G$355</definedName>
    <definedName name="Narsingdi">'DR-TB 10A'!$G$356:$G$363</definedName>
    <definedName name="Natore">'DR-TB 10A'!$G$529:$G$537</definedName>
    <definedName name="Nawabganj">'DR-TB 10A'!$G$509:$G$515</definedName>
    <definedName name="Netrakona">'DR-TB 10A'!$G$477:$G$487</definedName>
    <definedName name="Nilphamari">'DR-TB 10A'!$G$601:$G$608</definedName>
    <definedName name="Noakhali">'DR-TB 10A'!$G$236:$G$244</definedName>
    <definedName name="Pabna">'DR-TB 10A'!$G$538:$G$547</definedName>
    <definedName name="Panchagarh">'DR-TB 10A'!$G$609:$G$614</definedName>
    <definedName name="Patuakhali">'DR-TB 10A'!$G$133:$G$139</definedName>
    <definedName name="Pirojpur">'DR-TB 10A'!$G$140:$G$146</definedName>
    <definedName name="_xlnm.Print_Area" localSheetId="0">'DR-TB 10A'!$A$1:$U$49</definedName>
    <definedName name="_xlnm.Print_Area" localSheetId="1">'DR-TB 10B'!$A$1:$O$32</definedName>
    <definedName name="_xlnm.Print_Titles" localSheetId="1">'DR-TB 10B'!$1:$11</definedName>
    <definedName name="Rajbari">'DR-TB 10A'!$G$364:$G$368</definedName>
    <definedName name="Rajshahi">'DR-TB 10A'!$G$548:$G$558</definedName>
    <definedName name="Rajshahi_Division">'DR-TB 10A'!$D$145:$D$152</definedName>
    <definedName name="Rangamati">'DR-TB 10A'!$G$245:$G$248</definedName>
    <definedName name="Rangpur">'DR-TB 10A'!$G$615:$G$623</definedName>
    <definedName name="Rangpur_Division">'DR-TB 10A'!$D$153:$D$160</definedName>
    <definedName name="Satkhira">'DR-TB 10A'!$G$443:$G$450</definedName>
    <definedName name="Shariatpur">'DR-TB 10A'!$G$369:$G$372</definedName>
    <definedName name="Sherpur">'DR-TB 10A'!$G$488:$G$493</definedName>
    <definedName name="Sirajganj">'DR-TB 10A'!$G$559:$G$568</definedName>
    <definedName name="Sunamganj">'DR-TB 10A'!$G$648:$G$656</definedName>
    <definedName name="Sylhet">'DR-TB 10A'!$G$657:$G$669</definedName>
    <definedName name="Sylhet_Division">'DR-TB 10A'!$D$161:$D$164</definedName>
    <definedName name="Tangail">'DR-TB 10A'!$G$373:$G$387</definedName>
    <definedName name="Thakurgaon">'DR-TB 10A'!$G$624:$G$629</definedName>
  </definedNames>
  <calcPr calcId="162913" iterateDelta="1E-4"/>
</workbook>
</file>

<file path=xl/calcChain.xml><?xml version="1.0" encoding="utf-8"?>
<calcChain xmlns="http://schemas.openxmlformats.org/spreadsheetml/2006/main">
  <c r="CA4" i="5" l="1"/>
  <c r="CB4" i="5"/>
  <c r="CC4" i="5"/>
  <c r="CD4" i="5"/>
  <c r="CE4" i="5"/>
  <c r="CF4" i="5"/>
  <c r="CG4" i="5"/>
  <c r="CH4" i="5"/>
  <c r="CI4" i="5"/>
  <c r="CJ4" i="5"/>
  <c r="CK4" i="5"/>
  <c r="CL4" i="5"/>
  <c r="CC2" i="5"/>
  <c r="CB2" i="5"/>
  <c r="CA2" i="5"/>
  <c r="CL2" i="5" l="1"/>
  <c r="CK2" i="5"/>
  <c r="CJ2" i="5"/>
  <c r="CI2" i="5"/>
  <c r="CH2" i="5"/>
  <c r="CG2" i="5"/>
  <c r="CF2" i="5"/>
  <c r="CE2" i="5"/>
  <c r="CD2" i="5"/>
  <c r="CD1" i="5"/>
  <c r="CA1" i="5"/>
  <c r="N23" i="6" l="1"/>
  <c r="N26" i="6"/>
  <c r="N20" i="6"/>
  <c r="R12" i="5"/>
  <c r="R13" i="5"/>
  <c r="R14" i="5"/>
  <c r="R15" i="5"/>
  <c r="R16" i="5"/>
  <c r="R17" i="5"/>
  <c r="R18" i="5"/>
  <c r="R19" i="5"/>
  <c r="R20" i="5"/>
  <c r="R21" i="5"/>
  <c r="R22" i="5"/>
  <c r="R23" i="5"/>
  <c r="R24" i="5"/>
  <c r="R25" i="5"/>
  <c r="R26" i="5"/>
  <c r="R27" i="5"/>
  <c r="R11" i="5"/>
  <c r="BY4" i="5"/>
  <c r="BZ4" i="5"/>
  <c r="BX4" i="5"/>
  <c r="BW4" i="5"/>
  <c r="BV4" i="5"/>
  <c r="BU4" i="5"/>
  <c r="BT4" i="5"/>
  <c r="BS4" i="5"/>
  <c r="BR4" i="5"/>
  <c r="BQ4" i="5"/>
  <c r="BP4" i="5"/>
  <c r="BO4" i="5"/>
  <c r="BN4" i="5"/>
  <c r="BM4" i="5"/>
  <c r="BL4" i="5"/>
  <c r="BK4" i="5"/>
  <c r="BJ4" i="5"/>
  <c r="BP3" i="5"/>
  <c r="BV2" i="5"/>
  <c r="BT2" i="5"/>
  <c r="BR2" i="5"/>
  <c r="BR1" i="5"/>
  <c r="BL1" i="5"/>
  <c r="BP2" i="5"/>
  <c r="BN2" i="5"/>
  <c r="BL2" i="5"/>
  <c r="BQ3" i="5"/>
  <c r="BO3" i="5"/>
  <c r="BN3" i="5"/>
  <c r="BM3" i="5"/>
  <c r="BL3" i="5"/>
  <c r="BK1" i="5"/>
  <c r="BJ1" i="5"/>
  <c r="O14" i="6"/>
  <c r="L23" i="6"/>
  <c r="L26" i="6"/>
  <c r="L20" i="6"/>
  <c r="J23" i="6"/>
  <c r="J26" i="6"/>
  <c r="J20" i="6"/>
  <c r="E23" i="6"/>
  <c r="E26" i="6"/>
  <c r="E20" i="6"/>
  <c r="R7" i="6"/>
  <c r="L7" i="6"/>
  <c r="C9" i="6"/>
  <c r="C8" i="6"/>
  <c r="C7" i="6"/>
  <c r="Q11" i="5"/>
  <c r="Q12" i="5"/>
  <c r="Q13" i="5"/>
  <c r="Q14" i="5"/>
  <c r="Q15" i="5"/>
  <c r="Q16" i="5"/>
  <c r="Q17" i="5"/>
  <c r="Q18" i="5"/>
  <c r="Q19" i="5"/>
  <c r="Q20" i="5"/>
  <c r="Q21" i="5"/>
  <c r="Q22" i="5"/>
  <c r="Q23" i="5"/>
  <c r="Q24" i="5"/>
  <c r="Q25" i="5"/>
  <c r="Q26" i="5"/>
  <c r="Q27" i="5"/>
  <c r="Q10" i="5"/>
  <c r="BI4" i="5"/>
  <c r="BI1" i="5"/>
  <c r="BH4" i="5"/>
  <c r="BH1" i="5"/>
  <c r="BG4" i="5"/>
  <c r="BG1" i="5"/>
  <c r="P20" i="6" l="1"/>
  <c r="P26" i="6"/>
  <c r="P23" i="6"/>
  <c r="K15" i="5"/>
  <c r="L15" i="5"/>
  <c r="M15" i="5"/>
  <c r="N15" i="5"/>
  <c r="O15" i="5"/>
  <c r="P15" i="5"/>
  <c r="K16" i="5"/>
  <c r="L16" i="5"/>
  <c r="M16" i="5"/>
  <c r="N16" i="5"/>
  <c r="O16" i="5"/>
  <c r="P16" i="5"/>
  <c r="K17" i="5"/>
  <c r="L17" i="5"/>
  <c r="M17" i="5"/>
  <c r="N17" i="5"/>
  <c r="O17" i="5"/>
  <c r="P17" i="5"/>
  <c r="K18" i="5"/>
  <c r="L18" i="5"/>
  <c r="M18" i="5"/>
  <c r="N18" i="5"/>
  <c r="O18" i="5"/>
  <c r="P18" i="5"/>
  <c r="K19" i="5"/>
  <c r="L19" i="5"/>
  <c r="M19" i="5"/>
  <c r="N19" i="5"/>
  <c r="O19" i="5"/>
  <c r="P19" i="5"/>
  <c r="K20" i="5"/>
  <c r="L20" i="5"/>
  <c r="M20" i="5"/>
  <c r="N20" i="5"/>
  <c r="O20" i="5"/>
  <c r="P20" i="5"/>
  <c r="K21" i="5"/>
  <c r="L21" i="5"/>
  <c r="M21" i="5"/>
  <c r="N21" i="5"/>
  <c r="O21" i="5"/>
  <c r="P21" i="5"/>
  <c r="K22" i="5"/>
  <c r="L22" i="5"/>
  <c r="M22" i="5"/>
  <c r="N22" i="5"/>
  <c r="O22" i="5"/>
  <c r="P22" i="5"/>
  <c r="K23" i="5"/>
  <c r="L23" i="5"/>
  <c r="M23" i="5"/>
  <c r="N23" i="5"/>
  <c r="O23" i="5"/>
  <c r="P23" i="5"/>
  <c r="K24" i="5"/>
  <c r="L24" i="5"/>
  <c r="M24" i="5"/>
  <c r="N24" i="5"/>
  <c r="O24" i="5"/>
  <c r="P24" i="5"/>
  <c r="K25" i="5"/>
  <c r="L25" i="5"/>
  <c r="M25" i="5"/>
  <c r="N25" i="5"/>
  <c r="O25" i="5"/>
  <c r="P25" i="5"/>
  <c r="K26" i="5"/>
  <c r="L26" i="5"/>
  <c r="M26" i="5"/>
  <c r="N26" i="5"/>
  <c r="O26" i="5"/>
  <c r="P26" i="5"/>
  <c r="J15" i="5"/>
  <c r="J16" i="5"/>
  <c r="J17" i="5"/>
  <c r="J18" i="5"/>
  <c r="J19" i="5"/>
  <c r="J20" i="5"/>
  <c r="J21" i="5"/>
  <c r="J22" i="5"/>
  <c r="J23" i="5"/>
  <c r="J24" i="5"/>
  <c r="J25" i="5"/>
  <c r="J26" i="5"/>
  <c r="I15" i="5"/>
  <c r="I16" i="5"/>
  <c r="I17" i="5"/>
  <c r="I18" i="5"/>
  <c r="I19" i="5"/>
  <c r="I20" i="5"/>
  <c r="I21" i="5"/>
  <c r="I22" i="5"/>
  <c r="I23" i="5"/>
  <c r="I24" i="5"/>
  <c r="I25" i="5"/>
  <c r="I26" i="5"/>
  <c r="H15" i="5"/>
  <c r="H16" i="5"/>
  <c r="H17" i="5"/>
  <c r="H18" i="5"/>
  <c r="H19" i="5"/>
  <c r="H20" i="5"/>
  <c r="H21" i="5"/>
  <c r="H22" i="5"/>
  <c r="H23" i="5"/>
  <c r="H24" i="5"/>
  <c r="H25" i="5"/>
  <c r="H26" i="5"/>
  <c r="G15" i="5"/>
  <c r="G16" i="5"/>
  <c r="G17" i="5"/>
  <c r="G18" i="5"/>
  <c r="G19" i="5"/>
  <c r="G20" i="5"/>
  <c r="G21" i="5"/>
  <c r="G22" i="5"/>
  <c r="G23" i="5"/>
  <c r="G24" i="5"/>
  <c r="G25" i="5"/>
  <c r="G26" i="5"/>
  <c r="F15" i="5"/>
  <c r="F16" i="5"/>
  <c r="F17" i="5"/>
  <c r="F18" i="5"/>
  <c r="F19" i="5"/>
  <c r="F20" i="5"/>
  <c r="F21" i="5"/>
  <c r="F22" i="5"/>
  <c r="F23" i="5"/>
  <c r="F24" i="5"/>
  <c r="F25" i="5"/>
  <c r="F26" i="5"/>
  <c r="D15" i="5"/>
  <c r="D16" i="5"/>
  <c r="D17" i="5"/>
  <c r="D18" i="5"/>
  <c r="D19" i="5"/>
  <c r="D20" i="5"/>
  <c r="D21" i="5"/>
  <c r="D22" i="5"/>
  <c r="D23" i="5"/>
  <c r="D24" i="5"/>
  <c r="D25" i="5"/>
  <c r="D26" i="5"/>
  <c r="E15" i="5"/>
  <c r="E16" i="5"/>
  <c r="E17" i="5"/>
  <c r="E18" i="5"/>
  <c r="E19" i="5"/>
  <c r="E20" i="5"/>
  <c r="E21" i="5"/>
  <c r="E22" i="5"/>
  <c r="E23" i="5"/>
  <c r="E24" i="5"/>
  <c r="E25" i="5"/>
  <c r="E26" i="5"/>
  <c r="D12" i="5" l="1"/>
  <c r="E12" i="5"/>
  <c r="F12" i="5"/>
  <c r="G12" i="5"/>
  <c r="H12" i="5"/>
  <c r="I12" i="5"/>
  <c r="J12" i="5"/>
  <c r="K12" i="5"/>
  <c r="L12" i="5"/>
  <c r="M12" i="5"/>
  <c r="N12" i="5"/>
  <c r="O12" i="5"/>
  <c r="P12" i="5"/>
  <c r="D13" i="5"/>
  <c r="E13" i="5"/>
  <c r="F13" i="5"/>
  <c r="G13" i="5"/>
  <c r="H13" i="5"/>
  <c r="I13" i="5"/>
  <c r="J13" i="5"/>
  <c r="K13" i="5"/>
  <c r="L13" i="5"/>
  <c r="M13" i="5"/>
  <c r="N13" i="5"/>
  <c r="O13" i="5"/>
  <c r="P13" i="5"/>
  <c r="D14" i="5"/>
  <c r="E14" i="5"/>
  <c r="F14" i="5"/>
  <c r="G14" i="5"/>
  <c r="H14" i="5"/>
  <c r="I14" i="5"/>
  <c r="J14" i="5"/>
  <c r="K14" i="5"/>
  <c r="L14" i="5"/>
  <c r="M14" i="5"/>
  <c r="N14" i="5"/>
  <c r="O14" i="5"/>
  <c r="P14" i="5"/>
  <c r="D27" i="5"/>
  <c r="E27" i="5"/>
  <c r="F27" i="5"/>
  <c r="G27" i="5"/>
  <c r="H27" i="5"/>
  <c r="I27" i="5"/>
  <c r="J27" i="5"/>
  <c r="K27" i="5"/>
  <c r="L27" i="5"/>
  <c r="M27" i="5"/>
  <c r="N27" i="5"/>
  <c r="O27" i="5"/>
  <c r="P27" i="5"/>
  <c r="E11" i="5"/>
  <c r="F11" i="5"/>
  <c r="G11" i="5"/>
  <c r="H11" i="5"/>
  <c r="I11" i="5"/>
  <c r="J11" i="5"/>
  <c r="K11" i="5"/>
  <c r="L11" i="5"/>
  <c r="M11" i="5"/>
  <c r="N11" i="5"/>
  <c r="O11" i="5"/>
  <c r="P11" i="5"/>
  <c r="D11" i="5"/>
  <c r="AI6" i="5"/>
  <c r="AH6" i="5"/>
  <c r="AG6" i="5"/>
  <c r="AC6" i="5"/>
  <c r="AB6" i="5"/>
  <c r="AA6" i="5"/>
  <c r="Z6" i="5"/>
  <c r="Y6" i="5"/>
  <c r="X6" i="5"/>
  <c r="W6" i="5"/>
  <c r="V6" i="5"/>
  <c r="U6" i="5"/>
  <c r="T6" i="5"/>
  <c r="S6" i="5"/>
  <c r="R6" i="5"/>
  <c r="Q6" i="5"/>
  <c r="P6" i="5"/>
  <c r="O6" i="5"/>
  <c r="N6" i="5"/>
  <c r="M6" i="5"/>
  <c r="L6" i="5"/>
  <c r="K6" i="5"/>
  <c r="J6" i="5"/>
  <c r="I6" i="5"/>
  <c r="H6" i="5"/>
  <c r="F6" i="5"/>
  <c r="E6" i="5"/>
  <c r="AI5" i="5"/>
  <c r="AH5" i="5"/>
  <c r="AG5" i="5"/>
  <c r="AC5" i="5"/>
  <c r="AB5" i="5"/>
  <c r="AA5" i="5"/>
  <c r="Z5" i="5"/>
  <c r="Y5" i="5"/>
  <c r="X5" i="5"/>
  <c r="W5" i="5"/>
  <c r="V5" i="5"/>
  <c r="U5" i="5"/>
  <c r="T5" i="5"/>
  <c r="S5" i="5"/>
  <c r="R5" i="5"/>
  <c r="Q5" i="5"/>
  <c r="P5" i="5"/>
  <c r="O5" i="5"/>
  <c r="N5" i="5"/>
  <c r="M5" i="5"/>
  <c r="L5" i="5"/>
  <c r="K5" i="5"/>
  <c r="J5" i="5"/>
  <c r="I5" i="5"/>
  <c r="H5" i="5"/>
  <c r="F5" i="5"/>
  <c r="E5" i="5"/>
  <c r="BE4" i="5"/>
  <c r="BD4" i="5"/>
  <c r="BC4" i="5"/>
  <c r="BB4" i="5"/>
  <c r="BA4" i="5"/>
  <c r="AZ4" i="5"/>
  <c r="AT4" i="5"/>
  <c r="AP4" i="5"/>
  <c r="AI4" i="5"/>
  <c r="AH4" i="5"/>
  <c r="AG4" i="5"/>
  <c r="AC4" i="5"/>
  <c r="AB4" i="5"/>
  <c r="AA4" i="5"/>
  <c r="Z4" i="5"/>
  <c r="Y4" i="5"/>
  <c r="X4" i="5"/>
  <c r="W4" i="5"/>
  <c r="V4" i="5"/>
  <c r="U4" i="5"/>
  <c r="T4" i="5"/>
  <c r="S4" i="5"/>
  <c r="R4" i="5"/>
  <c r="Q4" i="5"/>
  <c r="P4" i="5"/>
  <c r="O4" i="5"/>
  <c r="N4" i="5"/>
  <c r="M4" i="5"/>
  <c r="L4" i="5"/>
  <c r="K4" i="5"/>
  <c r="J4" i="5"/>
  <c r="I4" i="5"/>
  <c r="H4" i="5"/>
  <c r="F4" i="5"/>
  <c r="E4" i="5"/>
  <c r="C4" i="5"/>
  <c r="C11" i="5" s="1"/>
  <c r="B4" i="5"/>
  <c r="B11" i="5" s="1"/>
  <c r="A4" i="5"/>
  <c r="A11" i="5" s="1"/>
  <c r="O8" i="4" l="1"/>
  <c r="I8" i="4"/>
  <c r="D8" i="4"/>
  <c r="N6" i="3" l="1"/>
  <c r="E43" i="3"/>
  <c r="AJ6" i="5" s="1"/>
  <c r="E41" i="3"/>
  <c r="AJ5" i="5" s="1"/>
  <c r="E39" i="3"/>
  <c r="AJ4" i="5" s="1"/>
  <c r="D32" i="3"/>
  <c r="D29" i="3"/>
  <c r="G5" i="5" s="1"/>
  <c r="D26" i="3"/>
  <c r="F19" i="3"/>
  <c r="AX4" i="5" s="1"/>
  <c r="Q18" i="3"/>
  <c r="BF4" i="5" s="1"/>
  <c r="K8" i="4" l="1"/>
  <c r="N7" i="6"/>
  <c r="D18" i="3"/>
  <c r="AO4" i="5" s="1"/>
  <c r="G6" i="5"/>
  <c r="H12" i="3"/>
  <c r="AK4" i="5" s="1"/>
  <c r="G4" i="5"/>
  <c r="D17" i="3"/>
  <c r="AN4" i="5" s="1"/>
  <c r="S32" i="3"/>
  <c r="S29" i="3"/>
  <c r="S26" i="3"/>
  <c r="U29" i="3" l="1"/>
  <c r="AE5" i="5"/>
  <c r="U26" i="3"/>
  <c r="AE4" i="5"/>
  <c r="U32" i="3"/>
  <c r="AE6" i="5"/>
  <c r="D20" i="3"/>
  <c r="AQ4" i="5" s="1"/>
  <c r="E18" i="3" l="1"/>
  <c r="AF6" i="5"/>
  <c r="H13" i="3"/>
  <c r="AF4" i="5"/>
  <c r="E17" i="3"/>
  <c r="AF5" i="5"/>
  <c r="AR4" i="5" l="1"/>
  <c r="F17" i="3"/>
  <c r="AV4" i="5" s="1"/>
  <c r="AL4" i="5"/>
  <c r="E20" i="3"/>
  <c r="AS4" i="5"/>
  <c r="F18" i="3"/>
  <c r="H14" i="3"/>
  <c r="AM4" i="5" s="1"/>
  <c r="F9" i="4" l="1"/>
  <c r="AW4" i="5"/>
  <c r="AU4" i="5"/>
  <c r="F20" i="3"/>
  <c r="AY4" i="5" s="1"/>
</calcChain>
</file>

<file path=xl/sharedStrings.xml><?xml version="1.0" encoding="utf-8"?>
<sst xmlns="http://schemas.openxmlformats.org/spreadsheetml/2006/main" count="2015" uniqueCount="838">
  <si>
    <t>Block 1:</t>
  </si>
  <si>
    <t>Number of :</t>
  </si>
  <si>
    <t>Type of Patient</t>
  </si>
  <si>
    <t>Total</t>
  </si>
  <si>
    <t>MTB detected</t>
  </si>
  <si>
    <t>RR TB detected</t>
  </si>
  <si>
    <t>Presumptive DR TB cases</t>
  </si>
  <si>
    <t>N</t>
  </si>
  <si>
    <t>Block 2:</t>
  </si>
  <si>
    <t xml:space="preserve">District : </t>
  </si>
  <si>
    <t>Name of the reporting unit :</t>
  </si>
  <si>
    <t>Date of completion of the form :</t>
  </si>
  <si>
    <t>Cell Number :</t>
  </si>
  <si>
    <t>New:</t>
  </si>
  <si>
    <t>Month</t>
  </si>
  <si>
    <t>Quarter of year</t>
  </si>
  <si>
    <t xml:space="preserve">Reporting period : </t>
  </si>
  <si>
    <t>Type of Patient : Presumptive DR TB Cases</t>
  </si>
  <si>
    <t>Column (1)</t>
  </si>
  <si>
    <t>Column (2)</t>
  </si>
  <si>
    <t>Failures of CAT I (remain positive at month 5 or later/ Smear negative patients become smear positive at month 2)</t>
  </si>
  <si>
    <t>Failures of CAT II (remain positive at month 5 or 8)</t>
  </si>
  <si>
    <t>Non converters of CAT I (remain positive at month 2)</t>
  </si>
  <si>
    <t>Column (3)</t>
  </si>
  <si>
    <t>Non converters of CAT II (remain positive at month 3)</t>
  </si>
  <si>
    <t>Column (4)</t>
  </si>
  <si>
    <t>Relapses (CAT I)</t>
  </si>
  <si>
    <t>Column (5)</t>
  </si>
  <si>
    <t>Relapses (CAT II)</t>
  </si>
  <si>
    <t>Column (6)</t>
  </si>
  <si>
    <t>Treatment after loss to follow up (CAT I)</t>
  </si>
  <si>
    <t>Column (7)</t>
  </si>
  <si>
    <t>Treatment after loss to follow up (CAT II)</t>
  </si>
  <si>
    <t>Column (8)</t>
  </si>
  <si>
    <t>Close contacts of DR TB patient with symptoms</t>
  </si>
  <si>
    <t>Column (9)</t>
  </si>
  <si>
    <t>HIV infected person with TB S/S</t>
  </si>
  <si>
    <t>Column (10)</t>
  </si>
  <si>
    <t>Column (11)</t>
  </si>
  <si>
    <t>Unknown history:</t>
  </si>
  <si>
    <t>Block 3:</t>
  </si>
  <si>
    <t>Presumptive Sm. Neg cases tested by Xpert MTB/RIF</t>
  </si>
  <si>
    <t>MTB Detected</t>
  </si>
  <si>
    <t>RR TB Detected</t>
  </si>
  <si>
    <t>Number of Presumptive smear negative TB cases</t>
  </si>
  <si>
    <t>Unknown History</t>
  </si>
  <si>
    <t>New</t>
  </si>
  <si>
    <t>Prev. Treated</t>
  </si>
  <si>
    <t>Prev. treated:</t>
  </si>
  <si>
    <t>*Others (Specify)</t>
  </si>
  <si>
    <t>Un. His.</t>
  </si>
  <si>
    <t>Prev. Tr.</t>
  </si>
  <si>
    <t>i) Pulmonary clinically diagnosed</t>
  </si>
  <si>
    <t>ii) Extra Pulmonary</t>
  </si>
  <si>
    <t>iii) Pulmonary bacteriologically confirmed</t>
  </si>
  <si>
    <t>Un. His. = Unknown History, N = New, Prev. Tr. = Previously Treated</t>
  </si>
  <si>
    <t>Name and disignation of Coordinator/ authority of the center:</t>
  </si>
  <si>
    <t>Organization:</t>
  </si>
  <si>
    <t>Signature:</t>
  </si>
  <si>
    <t>Date:</t>
  </si>
  <si>
    <t xml:space="preserve">Cell number: </t>
  </si>
  <si>
    <t>Results:</t>
  </si>
  <si>
    <t>A) Number of MTB detected, Rif Resistance not detected (T):</t>
  </si>
  <si>
    <t>B) Number of MTB detected, Rif Resistance detected (RR):</t>
  </si>
  <si>
    <t>C) Number of MTB detected, Rif Resistance indeterminate (TI):</t>
  </si>
  <si>
    <t xml:space="preserve">E) Number of invalid / no result / error (I): </t>
  </si>
  <si>
    <t xml:space="preserve">                                                                  National TB Control Programme                                                                      </t>
  </si>
  <si>
    <t>Designation and organization :</t>
  </si>
  <si>
    <t>Name of the person completing the report :</t>
  </si>
  <si>
    <t>Form DR TB 10 A</t>
  </si>
  <si>
    <t>Presumptive DR-TB</t>
  </si>
  <si>
    <t>Number of total Cases Tested</t>
  </si>
  <si>
    <t xml:space="preserve">Signature : </t>
  </si>
  <si>
    <t>Presumptive cases tested by Xpert MTB/RIF</t>
  </si>
  <si>
    <t xml:space="preserve"> Presumptive DR TB Cases(Total)</t>
  </si>
  <si>
    <t>Column (12)</t>
  </si>
  <si>
    <t>Column (13)</t>
  </si>
  <si>
    <t xml:space="preserve">                                                               Programmatic Management of Drug Resistant Tuberculosis (PMDT)</t>
  </si>
  <si>
    <t>Presumptive  TB</t>
  </si>
  <si>
    <t>Presumptive   TB</t>
  </si>
  <si>
    <t xml:space="preserve"> Presumptive  TB Cases(Total)</t>
  </si>
  <si>
    <t>Type of Patient : Presumptive  TB Cases</t>
  </si>
  <si>
    <t>February</t>
  </si>
  <si>
    <t>January</t>
  </si>
  <si>
    <t>1st</t>
  </si>
  <si>
    <t>Barisal</t>
  </si>
  <si>
    <t>Bhola</t>
  </si>
  <si>
    <t>March</t>
  </si>
  <si>
    <t>Patuakhali</t>
  </si>
  <si>
    <t>April</t>
  </si>
  <si>
    <t>2nd</t>
  </si>
  <si>
    <t>Bandarban Sadar Hospital</t>
  </si>
  <si>
    <t>Bandarban</t>
  </si>
  <si>
    <t>May</t>
  </si>
  <si>
    <t>Brahmanbaria</t>
  </si>
  <si>
    <t>June</t>
  </si>
  <si>
    <t>Chandpur</t>
  </si>
  <si>
    <t>July</t>
  </si>
  <si>
    <t>3rd</t>
  </si>
  <si>
    <t>August</t>
  </si>
  <si>
    <t>September</t>
  </si>
  <si>
    <t>Comilla</t>
  </si>
  <si>
    <t>October</t>
  </si>
  <si>
    <t>4th</t>
  </si>
  <si>
    <t>November</t>
  </si>
  <si>
    <t>Noakhali</t>
  </si>
  <si>
    <t>December</t>
  </si>
  <si>
    <t>Rangamati</t>
  </si>
  <si>
    <t>AFIP, Dhaka Cantonment</t>
  </si>
  <si>
    <t>Dhaka</t>
  </si>
  <si>
    <t>NTRL, NIDCH</t>
  </si>
  <si>
    <t>Faridpur</t>
  </si>
  <si>
    <t>Gazipur</t>
  </si>
  <si>
    <t>Gopalganj</t>
  </si>
  <si>
    <t>Kishoreganj</t>
  </si>
  <si>
    <t>Manikganj</t>
  </si>
  <si>
    <t>Narayanganj</t>
  </si>
  <si>
    <t>Tangail</t>
  </si>
  <si>
    <t>ICDDR,B: Golapbagh</t>
  </si>
  <si>
    <t>ICDDR,B: Mohakhali</t>
  </si>
  <si>
    <t>Mymensingh</t>
  </si>
  <si>
    <t>Khulna</t>
  </si>
  <si>
    <t>Chuadanga</t>
  </si>
  <si>
    <t>Jessore</t>
  </si>
  <si>
    <t>Kushtia</t>
  </si>
  <si>
    <t>Satkhira</t>
  </si>
  <si>
    <t>Rajshahi</t>
  </si>
  <si>
    <t>Bogra</t>
  </si>
  <si>
    <t>Natore</t>
  </si>
  <si>
    <t>CDH Pabna</t>
  </si>
  <si>
    <t>Pabna</t>
  </si>
  <si>
    <t>Sirajganj</t>
  </si>
  <si>
    <t>Rangpur</t>
  </si>
  <si>
    <t>Gaibandha</t>
  </si>
  <si>
    <t>Kurigram</t>
  </si>
  <si>
    <t>Sylhet</t>
  </si>
  <si>
    <t>Habiganj</t>
  </si>
  <si>
    <t>Sunamganj</t>
  </si>
  <si>
    <t>CDH Sylhet</t>
  </si>
  <si>
    <t>Division :</t>
  </si>
  <si>
    <t>Barguna</t>
  </si>
  <si>
    <t>Pirojpur</t>
  </si>
  <si>
    <t>Feni</t>
  </si>
  <si>
    <t>Khagrachari</t>
  </si>
  <si>
    <t>Jamalpur</t>
  </si>
  <si>
    <t>Madaripur</t>
  </si>
  <si>
    <t>Munshiganj</t>
  </si>
  <si>
    <t>Netrakona</t>
  </si>
  <si>
    <t>Rajbari</t>
  </si>
  <si>
    <t>Shariatpur</t>
  </si>
  <si>
    <t>Sherpur</t>
  </si>
  <si>
    <t>Bagerhat</t>
  </si>
  <si>
    <t>Jhenaidah</t>
  </si>
  <si>
    <t>Magura</t>
  </si>
  <si>
    <t>Meherpur</t>
  </si>
  <si>
    <t>Narail</t>
  </si>
  <si>
    <t>Naogaon</t>
  </si>
  <si>
    <t>Nawabganj</t>
  </si>
  <si>
    <t>Dinajpur</t>
  </si>
  <si>
    <t>Lalmonirhat</t>
  </si>
  <si>
    <t>Nilphamari</t>
  </si>
  <si>
    <t>Panchagarh</t>
  </si>
  <si>
    <t>Thakurgaon</t>
  </si>
  <si>
    <t>Moulvibazar</t>
  </si>
  <si>
    <t>Division</t>
  </si>
  <si>
    <t>District</t>
  </si>
  <si>
    <t>Name of GeneXpert Site</t>
  </si>
  <si>
    <t>Sadar Hospital, Barguna</t>
  </si>
  <si>
    <t xml:space="preserve">Bhola </t>
  </si>
  <si>
    <t>Jhalakathi</t>
  </si>
  <si>
    <t>Sadar Hospital, Jhalakathi</t>
  </si>
  <si>
    <t xml:space="preserve">Patuakhali   </t>
  </si>
  <si>
    <t xml:space="preserve">Bandarban  </t>
  </si>
  <si>
    <t>Brahamanbaria</t>
  </si>
  <si>
    <t xml:space="preserve">Brahmanbaria  </t>
  </si>
  <si>
    <t>CDC B.Baria</t>
  </si>
  <si>
    <t xml:space="preserve">Chandpur  </t>
  </si>
  <si>
    <t>Comilla Medical College Hospital, Comilla</t>
  </si>
  <si>
    <t xml:space="preserve">Comilla  </t>
  </si>
  <si>
    <t>Cox's Bazar</t>
  </si>
  <si>
    <t xml:space="preserve">Cox's Bazar  </t>
  </si>
  <si>
    <t>Sadar Hospital, Khagrachari</t>
  </si>
  <si>
    <t>Laxmipur</t>
  </si>
  <si>
    <t>Sadar Hospital, Laxmipur</t>
  </si>
  <si>
    <t xml:space="preserve">Noakhali  </t>
  </si>
  <si>
    <t xml:space="preserve">Rangamati  </t>
  </si>
  <si>
    <t>ICDDR,B: Bondortila</t>
  </si>
  <si>
    <t>ICDDR,B: Golpahar</t>
  </si>
  <si>
    <t xml:space="preserve">Cox’s Bazar </t>
  </si>
  <si>
    <t xml:space="preserve">Noakhali </t>
  </si>
  <si>
    <t xml:space="preserve">Dhaka </t>
  </si>
  <si>
    <t>ICDDR,B: Mirpur</t>
  </si>
  <si>
    <t>ICDDR,B: Rampura</t>
  </si>
  <si>
    <t>ICDDR,B: Uttara</t>
  </si>
  <si>
    <t>National Medical College Hospital, Dhaka</t>
  </si>
  <si>
    <t>Shahid Sarwardi Medical College, Dhaka</t>
  </si>
  <si>
    <t xml:space="preserve">Dhaka  </t>
  </si>
  <si>
    <t>250 Beded TB Hospital, Shyamoli</t>
  </si>
  <si>
    <t>BIRDEM Hospital,  Dhaka</t>
  </si>
  <si>
    <t>BSMMU Hospital, Dhaka</t>
  </si>
  <si>
    <t>Capt. Monsur Ali  Medical College Hospital</t>
  </si>
  <si>
    <t>Dhaka Medical College Hospital</t>
  </si>
  <si>
    <t>Faridpur Medical College Hospital, Faridpur</t>
  </si>
  <si>
    <t xml:space="preserve">Faridpur  </t>
  </si>
  <si>
    <t xml:space="preserve">Gazipur </t>
  </si>
  <si>
    <t xml:space="preserve">Gazipur  </t>
  </si>
  <si>
    <t>Taj Uddin Ahmed Medical College, Hospital</t>
  </si>
  <si>
    <t xml:space="preserve">Gopalganj  </t>
  </si>
  <si>
    <t xml:space="preserve">Kishoreganj  </t>
  </si>
  <si>
    <t>Kishorganj Chest Disease, Clinic</t>
  </si>
  <si>
    <t>Sadar Hospital, Madaripur</t>
  </si>
  <si>
    <t xml:space="preserve">Manikganj </t>
  </si>
  <si>
    <t xml:space="preserve">Manikganj  </t>
  </si>
  <si>
    <t>250 Bed Sadar Hospital, Manikganj</t>
  </si>
  <si>
    <t>Sadar Hospital, Munshiganj</t>
  </si>
  <si>
    <t xml:space="preserve">Narayanganj </t>
  </si>
  <si>
    <t xml:space="preserve">Narayanganj  </t>
  </si>
  <si>
    <t>General Hospital(Victoria), Narayanganj</t>
  </si>
  <si>
    <t>Narsingdi</t>
  </si>
  <si>
    <t>Sadar Hospital, Narsingdi</t>
  </si>
  <si>
    <t xml:space="preserve">Narsingdi </t>
  </si>
  <si>
    <t>Sadar Hospital, Rajbari</t>
  </si>
  <si>
    <t>Sadar Hospital, Shariatpur</t>
  </si>
  <si>
    <t xml:space="preserve">Tangail  </t>
  </si>
  <si>
    <t>Jalchatra Hospital, Tangail</t>
  </si>
  <si>
    <t xml:space="preserve">Chuadanga  </t>
  </si>
  <si>
    <t xml:space="preserve">Jessore </t>
  </si>
  <si>
    <t xml:space="preserve">Jessore  </t>
  </si>
  <si>
    <t>Sadar Hospital, Jhenaidah</t>
  </si>
  <si>
    <t>Khulna Medical College Hospital, Khulna</t>
  </si>
  <si>
    <t xml:space="preserve">Khulna  </t>
  </si>
  <si>
    <t xml:space="preserve">Kushtia  </t>
  </si>
  <si>
    <t xml:space="preserve">Narail </t>
  </si>
  <si>
    <t>Sadar Hospital, Narail</t>
  </si>
  <si>
    <t xml:space="preserve">Satkhira  </t>
  </si>
  <si>
    <t xml:space="preserve">Mymensingh  </t>
  </si>
  <si>
    <t>Mymensingh Medical  Colege Hospital</t>
  </si>
  <si>
    <t>Shambhugonj Hospital, Mymensingh</t>
  </si>
  <si>
    <t xml:space="preserve">Netrakona  </t>
  </si>
  <si>
    <t>Anantapur TB Hospital, Netrokona</t>
  </si>
  <si>
    <t>Netrokona</t>
  </si>
  <si>
    <t>Sadar Hospital, Sherpur</t>
  </si>
  <si>
    <t xml:space="preserve">Bogra </t>
  </si>
  <si>
    <t xml:space="preserve">Bogra  </t>
  </si>
  <si>
    <t>Joypurhat</t>
  </si>
  <si>
    <t>Mordanlized District Hospital, Joypurhat</t>
  </si>
  <si>
    <t>Sadar Hospital, Naogaon</t>
  </si>
  <si>
    <t xml:space="preserve">Natore  </t>
  </si>
  <si>
    <t xml:space="preserve">Pabna  </t>
  </si>
  <si>
    <t>Rajshahi Medical College Hospital, Rajshahi</t>
  </si>
  <si>
    <t xml:space="preserve">Rajshahi  </t>
  </si>
  <si>
    <t xml:space="preserve">CDH Rajshahi </t>
  </si>
  <si>
    <t xml:space="preserve">Sirajganj  </t>
  </si>
  <si>
    <t xml:space="preserve">Gaibandha  </t>
  </si>
  <si>
    <t xml:space="preserve">Kurigram  </t>
  </si>
  <si>
    <t>Sadar Hospital, Lalmonirhat</t>
  </si>
  <si>
    <t>Sadar Hospital, Nilphamari</t>
  </si>
  <si>
    <t>Sadar Hospital, Panchagarh</t>
  </si>
  <si>
    <t xml:space="preserve">Rangpur  </t>
  </si>
  <si>
    <t>Rangpur Medical College, Rangpur</t>
  </si>
  <si>
    <t xml:space="preserve">Habiganj  </t>
  </si>
  <si>
    <t>Sadar Hospital, Habiganj</t>
  </si>
  <si>
    <t>Sadar Hospital, Moulvibazar</t>
  </si>
  <si>
    <t xml:space="preserve">Moulvibazar  </t>
  </si>
  <si>
    <t>UHC Sreemongol</t>
  </si>
  <si>
    <t xml:space="preserve">Sunamganj  </t>
  </si>
  <si>
    <t>M.A.G Osmani Medical College Hospital, Sylhet</t>
  </si>
  <si>
    <t xml:space="preserve">Sylhet  </t>
  </si>
  <si>
    <t xml:space="preserve">Mymensingh </t>
  </si>
  <si>
    <t>Government of the People's Republic of Bangladesh</t>
  </si>
  <si>
    <t>National TB Control Program</t>
  </si>
  <si>
    <t>Programmatic Management of Drug Resistant Tuberculosis (PMDT)</t>
  </si>
  <si>
    <t xml:space="preserve">Monthly Report of Enrolment status of Detected </t>
  </si>
  <si>
    <t>Fill this format as per total RR TB detected cases during the reporting month reported in the form DR TB 10 A</t>
  </si>
  <si>
    <t>Name and address of the reporting Unit:</t>
  </si>
  <si>
    <t>Reporting period:</t>
  </si>
  <si>
    <t xml:space="preserve">Month:  </t>
  </si>
  <si>
    <t>Quarter of year:</t>
  </si>
  <si>
    <t>Sl.              No</t>
  </si>
  <si>
    <t>Name of the                                                                                                                              RR TB patient</t>
  </si>
  <si>
    <t>Age</t>
  </si>
  <si>
    <t>Address and                                        cell number</t>
  </si>
  <si>
    <t>Name and address          of the referring unit                                                and cell number</t>
  </si>
  <si>
    <t>* Type of patient</t>
  </si>
  <si>
    <t>Current and previous (if any)  TB registration number</t>
  </si>
  <si>
    <t>** Result of                         Xpert                     MTB/RIF</t>
  </si>
  <si>
    <t>Name and address of the hospital/ treatment                initiation center            for enrollment of             DR TB treatment</t>
  </si>
  <si>
    <t>*** Current status of the patient</t>
  </si>
  <si>
    <t>Remarks</t>
  </si>
  <si>
    <t>**Result of Xpert MTB/RIF: T = MTB detected, Rif resistance not detected, RR = MTB detected, Rif resistance detected, TI =  MTB detected, Rif resistance indeterminate, N  = MTB not detected, I = invalid/ no result/ error</t>
  </si>
  <si>
    <t xml:space="preserve">Number of total RR TB detected in the reporting month: </t>
  </si>
  <si>
    <t>Sex
(M/F)</t>
  </si>
  <si>
    <t>Enrollment status                   (Y/N)</t>
  </si>
  <si>
    <t>D) Number of MTB not detected (N):</t>
  </si>
  <si>
    <t>ICDDR,B: Dhanmondi</t>
  </si>
  <si>
    <t>District / Area</t>
  </si>
  <si>
    <t>Presumptive DS TB Cases</t>
  </si>
  <si>
    <t>Presumptive DR TB Cases</t>
  </si>
  <si>
    <t>Presumptive Smear Negative TB Cases</t>
  </si>
  <si>
    <t>Total Presumptive TB Cases Tested</t>
  </si>
  <si>
    <t>Total Presumptive DR-TB Cases Tested</t>
  </si>
  <si>
    <t>Total Presumptive Tested</t>
  </si>
  <si>
    <t>Number of MTB detected-DS TB</t>
  </si>
  <si>
    <t>Number of MTB not detected (N)- DS TB</t>
  </si>
  <si>
    <t>Number of MTB detected-DR TB</t>
  </si>
  <si>
    <t>Number of MTB not detected (N)- DR TB</t>
  </si>
  <si>
    <t>Number of MTB detected-Total</t>
  </si>
  <si>
    <t>Number of MTB not detected -Total</t>
  </si>
  <si>
    <t>Number of for DS-TB</t>
  </si>
  <si>
    <t>Number of for DR-TB</t>
  </si>
  <si>
    <t>Others (Pulmonary clinically diagnosed)</t>
  </si>
  <si>
    <t>Others (Extra Pulmonary)</t>
  </si>
  <si>
    <t>Others (Pulmonary bacteriologically confirmed)</t>
  </si>
  <si>
    <t>Others (Total)</t>
  </si>
  <si>
    <t>Previously Treated</t>
  </si>
  <si>
    <t>Rif Resistance not detected (T)</t>
  </si>
  <si>
    <t>Rif Resistance detected (RR)</t>
  </si>
  <si>
    <t>Rif Resistance indeterminate (TI)</t>
  </si>
  <si>
    <t>Invalid (I)</t>
  </si>
  <si>
    <t>No result (I)</t>
  </si>
  <si>
    <t>Error (I)</t>
  </si>
  <si>
    <t>Unknown history</t>
  </si>
  <si>
    <t>Prev. treated</t>
  </si>
  <si>
    <t>Tested by Xpert MTB/RIF</t>
  </si>
  <si>
    <t>Name and address of the referring unit  and cell number</t>
  </si>
  <si>
    <t>Name and address of the hospital/ treatment initiation center for enrollment of DR TB treatment</t>
  </si>
  <si>
    <t xml:space="preserve">Total
</t>
  </si>
  <si>
    <t>ICDDR,B: Rikabi Bazar</t>
  </si>
  <si>
    <t>ICDDR,B: Old Dhaka</t>
  </si>
  <si>
    <t>Dhaka Sishu Hospital, Sher-E-Bangla Nagar, Dhaka.</t>
  </si>
  <si>
    <t xml:space="preserve">Sher-e-Bangla Medical College &amp; Hospital, Barisal, </t>
  </si>
  <si>
    <t xml:space="preserve">Kurmitola General Hospital, Dhaka </t>
  </si>
  <si>
    <t>Bangladesh Central Police Hospital, Rajarbag, Dhaka</t>
  </si>
  <si>
    <t>Jahurul Islam Medical C &amp; H, Bhagalpur, Bajitpur, Kishoreganj</t>
  </si>
  <si>
    <t>Shaheed Ziaur Rahman Medical College &amp; Hospital, Bogra</t>
  </si>
  <si>
    <t>M. Abdur Rahim Medical College, Dinajpur</t>
  </si>
  <si>
    <t>Child &amp; Mother health institute, Matuail, Dhaka</t>
  </si>
  <si>
    <t>Sir Salimullah Medical College, Dhaka</t>
  </si>
  <si>
    <t>Mugda Medical College Hospital, Dhaka</t>
  </si>
  <si>
    <t>Center for Medical Biotechnology, Mohakhali, Dhaka</t>
  </si>
  <si>
    <t>Chest Disease Hospital, Khulna</t>
  </si>
  <si>
    <t>BSMMU (Virology), Dhaka</t>
  </si>
  <si>
    <t>UHC Tazimuddin, Bhola</t>
  </si>
  <si>
    <t>UHC Gurudaspur, Natore</t>
  </si>
  <si>
    <t>UHC Muradnagar, Comilla</t>
  </si>
  <si>
    <t>UHC Dhamrai, Dhaka</t>
  </si>
  <si>
    <t>UHC Kapasia, Gazipur</t>
  </si>
  <si>
    <t>UHC Sreenagar, Munshiganj</t>
  </si>
  <si>
    <t>UHC Araihazar, Narayanganj</t>
  </si>
  <si>
    <t>UHC Shipganj, Chapainawabganj</t>
  </si>
  <si>
    <t>UHC Sherpur, Bogra</t>
  </si>
  <si>
    <t>UHC Shahajadpur, Sirajganj</t>
  </si>
  <si>
    <t>UHC Chakoria, Cox's Bazar</t>
  </si>
  <si>
    <t>UHC Raipur, Laxmipur</t>
  </si>
  <si>
    <t>UHC Chowddagram, Comilla</t>
  </si>
  <si>
    <t>UHC Sarail, B.Baria</t>
  </si>
  <si>
    <t>UHC Charfession, Bhola</t>
  </si>
  <si>
    <t>UHC Nawabganj, Dhaka</t>
  </si>
  <si>
    <t>UHC Singair, Manikganj</t>
  </si>
  <si>
    <t xml:space="preserve">UHC Monohardi, Narsingdi </t>
  </si>
  <si>
    <t>UHC Moheshpur, Jhenaidah</t>
  </si>
  <si>
    <t>UHC Dumuria, Khulna</t>
  </si>
  <si>
    <t>UHC Gangni, Meherpur</t>
  </si>
  <si>
    <t>UHC Mithapukur, Rangpur</t>
  </si>
  <si>
    <t>Gaibandh</t>
  </si>
  <si>
    <t>UHC Sundarganj, Gaibandha</t>
  </si>
  <si>
    <t>UHC Fulpur, Mymensingh</t>
  </si>
  <si>
    <t>UHC Mehendiganj, Barisal</t>
  </si>
  <si>
    <t>UHC Iswardi, Pabna</t>
  </si>
  <si>
    <t>UHC Nabiganj, Habiganj</t>
  </si>
  <si>
    <t>UHC Kamalganj, Moulvibazar</t>
  </si>
  <si>
    <t>UHC Taherpur, Sunamganj</t>
  </si>
  <si>
    <t>UHC Trishal, Mymensingh</t>
  </si>
  <si>
    <t>UHC Nalitabari, Sherpur</t>
  </si>
  <si>
    <t>UHC Kendua, Netrokona</t>
  </si>
  <si>
    <t>UHC Galachipa, Patuakhali</t>
  </si>
  <si>
    <t>UHC Kalapara, Patuakhali</t>
  </si>
  <si>
    <t>UHC Amtali, Barguna</t>
  </si>
  <si>
    <t>UHC Mothbaria, Pirojpur</t>
  </si>
  <si>
    <t>UHC Kaliganj, Satkhira</t>
  </si>
  <si>
    <t>UHC Sharsha, Jessore</t>
  </si>
  <si>
    <t>UHC Damurhuda, Chuadanga</t>
  </si>
  <si>
    <t>UHC Mirpur, Kushtia</t>
  </si>
  <si>
    <t>UHC Sadullapur, Gaibandha</t>
  </si>
  <si>
    <t>UHC Parbatipur, Dinajpur</t>
  </si>
  <si>
    <t>UHC Golapganj, Sylhet</t>
  </si>
  <si>
    <t>UHC Dowarabazar, Sunamganj</t>
  </si>
  <si>
    <t>UHC Kulaura, Moulvibazar</t>
  </si>
  <si>
    <t>UHC Lohagara,Narail</t>
  </si>
  <si>
    <t>Chattogram</t>
  </si>
  <si>
    <t>Medical College Hospital, Chattogram</t>
  </si>
  <si>
    <t>BITID, Chattogram</t>
  </si>
  <si>
    <t>RTRL Chattogram</t>
  </si>
  <si>
    <t>UHC Banskhali, Chattogram</t>
  </si>
  <si>
    <t>UHC Patiya, Chattogram</t>
  </si>
  <si>
    <t>UHC Fatikchari, Chattogram</t>
  </si>
  <si>
    <t>UHC Hathazari, Chattogram</t>
  </si>
  <si>
    <t>UHC Bahubal, Habiganj</t>
  </si>
  <si>
    <t>UHC Daganbhuiyan, Feni</t>
  </si>
  <si>
    <t>UHC Matiranga, Khagrachari</t>
  </si>
  <si>
    <t>UHC Kamalnagar, Laxmipur</t>
  </si>
  <si>
    <t>UHC Hatiya, Noakhali</t>
  </si>
  <si>
    <t>UHC Sonaimuri, Noakhali</t>
  </si>
  <si>
    <t>UHC Subarnachar, Noakhali</t>
  </si>
  <si>
    <t>UHC Baghaichari, Rangamati</t>
  </si>
  <si>
    <t>UHC Mirsarai, Chattogram</t>
  </si>
  <si>
    <t>UHC Sitakundu, Chattogram</t>
  </si>
  <si>
    <t>UHC Raujan, Chattogram</t>
  </si>
  <si>
    <t>250 Beded General Hospital, Tangail</t>
  </si>
  <si>
    <t>UHC Ajmeriganj, Habiganj</t>
  </si>
  <si>
    <t>UHC Shibalaya, Manikganj</t>
  </si>
  <si>
    <t>UHC Saturia, Manikganj</t>
  </si>
  <si>
    <t>UHC Kanaighat, Sylhet</t>
  </si>
  <si>
    <t>UHC Rangunia, Chattogram</t>
  </si>
  <si>
    <t>UHC Bhandaria, Pirojpur</t>
  </si>
  <si>
    <t>UHC Shahrasti, Chandpur</t>
  </si>
  <si>
    <t>UHC Dhamoirhat, Naogaon</t>
  </si>
  <si>
    <t>UHC Ulipur, Kurigram</t>
  </si>
  <si>
    <t>UHC Domar, Nilphamari</t>
  </si>
  <si>
    <t>UHC Boda, Panchagar</t>
  </si>
  <si>
    <t xml:space="preserve">UHC Fulbari, Dinajpur </t>
  </si>
  <si>
    <t xml:space="preserve">UHC Birol, Dinajpur </t>
  </si>
  <si>
    <t>UHC Kuliarchar, Kishoreganj</t>
  </si>
  <si>
    <t>UHC Pathorghata, Barguna</t>
  </si>
  <si>
    <t>UHC Gournodi, Barisal</t>
  </si>
  <si>
    <t>UHC Khathalia, Jhalakathi</t>
  </si>
  <si>
    <t>UHC Najirpur, Pirojpur</t>
  </si>
  <si>
    <t>UHC Nabinagar, Brahmanbaria</t>
  </si>
  <si>
    <t>UHC Satkania, Chittagong</t>
  </si>
  <si>
    <t xml:space="preserve">UHC Matlab south, Chandpur  </t>
  </si>
  <si>
    <t>UHC Langolkot, Comilla</t>
  </si>
  <si>
    <t>UHC Ramgoti, Laxmipur</t>
  </si>
  <si>
    <t xml:space="preserve">UHC Senbag, Noakhali </t>
  </si>
  <si>
    <t>UHC Bhedergonj, Sariatpur</t>
  </si>
  <si>
    <t>UHC Zanjira, Sariatpur</t>
  </si>
  <si>
    <t>UHC Kalkini, Madaripur</t>
  </si>
  <si>
    <t>UHC Shibchar, Madaripur</t>
  </si>
  <si>
    <t>UHC Kotiadi, Kishoreganj</t>
  </si>
  <si>
    <t>UHC Pakundia, Kishoreganj</t>
  </si>
  <si>
    <t>UHC Mongla, Bagerhat</t>
  </si>
  <si>
    <t>UHC Jibon Nagar, Chuadanga</t>
  </si>
  <si>
    <t>UHC Abhoynagar, Jessore</t>
  </si>
  <si>
    <t>UHC Horinakunda, Jhenaidah</t>
  </si>
  <si>
    <t>UHC Koyra, Khulna</t>
  </si>
  <si>
    <t>UHC Kumarkhali, Kushtia</t>
  </si>
  <si>
    <t>UHC Kolaroa, Satkhira</t>
  </si>
  <si>
    <t>UHC Bokshigonj, Jamalpur</t>
  </si>
  <si>
    <t>UHC Gaforgaon, Mymensingh</t>
  </si>
  <si>
    <t>UHC Mohongonj, Netrokona</t>
  </si>
  <si>
    <t>UHC Bagmara, Rajshahi</t>
  </si>
  <si>
    <t>UHC Panchbibi, Joypurhat</t>
  </si>
  <si>
    <t>UHC Manda, Naogaon</t>
  </si>
  <si>
    <t>UHC Santhiya, Pabna</t>
  </si>
  <si>
    <t>UHC Birgonj, Dinajpur</t>
  </si>
  <si>
    <t xml:space="preserve">UHC Bhurangamari, Kurigram  </t>
  </si>
  <si>
    <t>UHC Kaligonj, Lalmonirhat</t>
  </si>
  <si>
    <t>UHC Jaldhaka, Nilphamari</t>
  </si>
  <si>
    <t>UHC Pirgonj, Rangpur</t>
  </si>
  <si>
    <t xml:space="preserve">UHC Baliadangi, Thakurgaon  </t>
  </si>
  <si>
    <t>UHC Madhabpur, Habiganj</t>
  </si>
  <si>
    <t>UHC Baniarchong, Habiganj</t>
  </si>
  <si>
    <t xml:space="preserve">UHC Jagannathpur, Sunamganj  </t>
  </si>
  <si>
    <t>UHC Jaintapur, Sylhet</t>
  </si>
  <si>
    <t>UHC Agoiljhara</t>
  </si>
  <si>
    <t>UHC Babugonj, Barisal</t>
  </si>
  <si>
    <t>UHC Hizla, Barisal</t>
  </si>
  <si>
    <t>UHC Muladi, Barisal</t>
  </si>
  <si>
    <t>UHC Uzirpur, Barisal</t>
  </si>
  <si>
    <t>UHC Daulatkhan</t>
  </si>
  <si>
    <t>UHC Rajapur, Jhalakathi</t>
  </si>
  <si>
    <t>UHC Nalchiti, Jhalakathi</t>
  </si>
  <si>
    <t>UHC Dashmina, Patuakhali</t>
  </si>
  <si>
    <t>UHC Nesarabad, Pirojpur</t>
  </si>
  <si>
    <t xml:space="preserve">UHC Lama, Bandarban </t>
  </si>
  <si>
    <t>UHC Bancharampur, Brahmanbaria</t>
  </si>
  <si>
    <t>UHC Ashugonj, Brahmanbaria</t>
  </si>
  <si>
    <t>UHC Kashba, Brahmanbaria</t>
  </si>
  <si>
    <t xml:space="preserve">UHC Faridgonj, Chandpur  </t>
  </si>
  <si>
    <t xml:space="preserve">UHC Anwara, Chittagong </t>
  </si>
  <si>
    <t xml:space="preserve">UHC Boalkhali, Chittagong </t>
  </si>
  <si>
    <t>UHC Barura, Comilla</t>
  </si>
  <si>
    <t>UHC Daudkandi, Comilla</t>
  </si>
  <si>
    <t>UHC Chandina, Comilla</t>
  </si>
  <si>
    <t>UHC Homna, Comilla</t>
  </si>
  <si>
    <t>UHC Burichong, Comilla</t>
  </si>
  <si>
    <t>UHC Monohargonj, Comilla</t>
  </si>
  <si>
    <t>UHC Laksam, Comilla</t>
  </si>
  <si>
    <t>UHC Fakirhat, Bagerhat</t>
  </si>
  <si>
    <t>UHC Rampal, Bagerhat</t>
  </si>
  <si>
    <t>UHC Gabtali, Bogra</t>
  </si>
  <si>
    <t>UHC Dhunot, Bogra</t>
  </si>
  <si>
    <t>UHC Shariakandi, Bogra</t>
  </si>
  <si>
    <t>UHC Sibganj, Bogra</t>
  </si>
  <si>
    <t>UHC Dohar, Dhaka</t>
  </si>
  <si>
    <t>UHC Nawabganj, Dinajpur</t>
  </si>
  <si>
    <t>UHC Boalmari, Faridpur</t>
  </si>
  <si>
    <t>UHC Nagarkanda, Faridpur</t>
  </si>
  <si>
    <t>UHC Modhukhali, Faridpur</t>
  </si>
  <si>
    <t>UHC Gobindagonj, Gaibandha</t>
  </si>
  <si>
    <t>UHC Saghata, Gaibandha</t>
  </si>
  <si>
    <t>UHC Kaligonj, Gazipur</t>
  </si>
  <si>
    <t>UHC Moksudpur, Gopalganj</t>
  </si>
  <si>
    <t>UHC Dewangonj, Jamalpur</t>
  </si>
  <si>
    <t>UHC Kaligonj, Jehenaidaha</t>
  </si>
  <si>
    <t>UHC Keshobpur, Jessore</t>
  </si>
  <si>
    <t>UHC Chougacha, Jessore</t>
  </si>
  <si>
    <t>UHC Jhikorgacha, Jessore</t>
  </si>
  <si>
    <t>UHC Dacope, Khulna</t>
  </si>
  <si>
    <t>UHC Digholia, Khulna</t>
  </si>
  <si>
    <t>UHC Bajitpur, Kishoreganj</t>
  </si>
  <si>
    <t>UHC Rowmari, Kurigram</t>
  </si>
  <si>
    <t>UHC Aditmari, Lalmonirhat</t>
  </si>
  <si>
    <t>UHC Mohammadpur, Magura</t>
  </si>
  <si>
    <t>UHC Horirampur, Manikganj</t>
  </si>
  <si>
    <t>UHC Mujibnagar, Meherpur</t>
  </si>
  <si>
    <t>UHC Baralekha, Moulvibazar</t>
  </si>
  <si>
    <t>UHC Rajnagar, Moulvibazar</t>
  </si>
  <si>
    <t>UHC Louhojong, Munshiganj</t>
  </si>
  <si>
    <t>UHC Gazaria, Munshiganj</t>
  </si>
  <si>
    <t>UHC Fulbaria, Mymensingh</t>
  </si>
  <si>
    <t>UHC Haluaghat, Mymensingh</t>
  </si>
  <si>
    <t>UHC Ishwarganj, Mymensingh</t>
  </si>
  <si>
    <t>UHC Muktagacha, Mymensingh</t>
  </si>
  <si>
    <t>UHC Nandail, Mymensingh</t>
  </si>
  <si>
    <t>UHC Shapahar, Naogaon</t>
  </si>
  <si>
    <t>UHC Kalia, Narail</t>
  </si>
  <si>
    <t>UHC Bandar, Narayangonj</t>
  </si>
  <si>
    <t>UHC Belabo, Narsingdi</t>
  </si>
  <si>
    <t>UHC Shibpur, Narsingdi</t>
  </si>
  <si>
    <t>UHC Singra, Natore</t>
  </si>
  <si>
    <t>UHC Lalpur, Natore</t>
  </si>
  <si>
    <t>UHC Kalmakanda, Netrokona</t>
  </si>
  <si>
    <t>UHC Modan, Netrokona</t>
  </si>
  <si>
    <t>UHC Khaliajuri, Netrokona</t>
  </si>
  <si>
    <t xml:space="preserve">UHC Begumganj, Noakhali </t>
  </si>
  <si>
    <t>UHC Sujanagar, Pabna</t>
  </si>
  <si>
    <t>UHC Bera, Pabna</t>
  </si>
  <si>
    <t>UHC Baliakandi, Rajbari</t>
  </si>
  <si>
    <t>UHC Tanore, Rajshahi</t>
  </si>
  <si>
    <t>UHC Puthia, Rajshahi</t>
  </si>
  <si>
    <t>UHC Godagari, Rajshahi</t>
  </si>
  <si>
    <t>UHC Gangachara, Rangpur</t>
  </si>
  <si>
    <t>UHC Ashasoni, Satkhira</t>
  </si>
  <si>
    <t>UHC Tala, Satkhira</t>
  </si>
  <si>
    <t>UHC Debhata, Satkhira</t>
  </si>
  <si>
    <t>UHC Jhinaigati, Sherpur</t>
  </si>
  <si>
    <t>UHC Nakla, Sherpur</t>
  </si>
  <si>
    <t>UHC Kazipur, Sirajganj</t>
  </si>
  <si>
    <t>UHC Ullahpara, Sirajganj</t>
  </si>
  <si>
    <t>UHC Dirai, Sunamganj</t>
  </si>
  <si>
    <t>UHC Dharampasha, Sunamganj</t>
  </si>
  <si>
    <t>UHC Bishwnath, Sylhet</t>
  </si>
  <si>
    <t>UHC Gowainghat, Sylhet</t>
  </si>
  <si>
    <t>UHC Bhuapur, Tangail</t>
  </si>
  <si>
    <t>UHC Nagorpur, Tangail</t>
  </si>
  <si>
    <t>UHC Ghatail, Tangail</t>
  </si>
  <si>
    <t>UHC Gopalpur, Tangail</t>
  </si>
  <si>
    <t>UHC- Bakerganj, Barisal</t>
  </si>
  <si>
    <t>UHC- Lalmohon, Bhola</t>
  </si>
  <si>
    <t>UHC- Bauphal, Patuakhali</t>
  </si>
  <si>
    <t>UHC- Nasirnagar, Barahamanbaria</t>
  </si>
  <si>
    <t>UHC- Hajiganj, Chandpur</t>
  </si>
  <si>
    <t>UHC- Debiddar, Comilla</t>
  </si>
  <si>
    <t>UHC- Teknaf, Coxsbazar</t>
  </si>
  <si>
    <t>UHC- Ukhia, CoxsBazar</t>
  </si>
  <si>
    <t>UHC- Sonagazi, Feni</t>
  </si>
  <si>
    <t>UHC- Ramganj, Laxmipur</t>
  </si>
  <si>
    <t>UHC- Kaliakoir, Gazipur</t>
  </si>
  <si>
    <t>UHC-Sreepur, Gazipur</t>
  </si>
  <si>
    <t>UHC- Tungipara, Gopalganj</t>
  </si>
  <si>
    <t>UHC- Kashiani, Gopalganj</t>
  </si>
  <si>
    <t>UHC- Bhoirab, Kishoreganj</t>
  </si>
  <si>
    <t>UHC- Daulatpur, Manikganj</t>
  </si>
  <si>
    <t>UHC- Sirajdikhan, Munshiganj</t>
  </si>
  <si>
    <t>UHC- Rupganj, Narayanganj</t>
  </si>
  <si>
    <t>UHC- Raipura, Narsingdi</t>
  </si>
  <si>
    <t>UHC- Pangsha, Rajbari</t>
  </si>
  <si>
    <t>UHC- Mirjapur, Tangail</t>
  </si>
  <si>
    <t>UHC Shakhipur, Tangail</t>
  </si>
  <si>
    <t>UHC-  Alamdanga, Chuadanga</t>
  </si>
  <si>
    <t>UHC- Monirampur, Jessore</t>
  </si>
  <si>
    <t>UHC- Shailakupa, Jhenaidah</t>
  </si>
  <si>
    <t>UHC- Paikgacha, Khulna</t>
  </si>
  <si>
    <t>UHC- Daulatpur, Kushtia</t>
  </si>
  <si>
    <t>UHC-Veramara, Kushtia</t>
  </si>
  <si>
    <t>UHC- Shalikha, Magura</t>
  </si>
  <si>
    <t>UHC- Shaymnagar, Satkhira</t>
  </si>
  <si>
    <t>UHC- Islampur, Jamalpur</t>
  </si>
  <si>
    <t>UHC- Bhaluka, Mymensingh</t>
  </si>
  <si>
    <t>UHC- Durgapur, Netrokona</t>
  </si>
  <si>
    <t>UHC- Sreebordi, Sherpur</t>
  </si>
  <si>
    <t>UHC- Dhupchachia, Bogra</t>
  </si>
  <si>
    <t>UHC- Gomostapur, Chapainawabganj</t>
  </si>
  <si>
    <t>UHC- Akkelpur, Joypurhat</t>
  </si>
  <si>
    <t>UHC- Patnitala, Naogaon</t>
  </si>
  <si>
    <t>UHC- Baraigram, Natore</t>
  </si>
  <si>
    <t>UHC- Chatmohar, Pabna</t>
  </si>
  <si>
    <t>UHC- Belkuchi, Sirajganj</t>
  </si>
  <si>
    <t>UHC- Birampur, Dinajpur</t>
  </si>
  <si>
    <t>UHC- Palasbari, Gaibandha</t>
  </si>
  <si>
    <t>UHC- Nageshwari, Kurigram</t>
  </si>
  <si>
    <t>UHC- Hatibanda, Lalmonirhat</t>
  </si>
  <si>
    <t>UHC- Dimla, Nilphamari</t>
  </si>
  <si>
    <t>UHC- Tetulia, Panchagarh</t>
  </si>
  <si>
    <t>UHC- Ranishankail, Thakurgaon</t>
  </si>
  <si>
    <t>UHC- Chunarughat, Habiganj</t>
  </si>
  <si>
    <t>UHC- Chatak, Sunamganj</t>
  </si>
  <si>
    <t>UHC- Banibazar, Sylhet</t>
  </si>
  <si>
    <t>TDC, BRAC, Barguna</t>
  </si>
  <si>
    <t>TDC, BRAC, Bhola</t>
  </si>
  <si>
    <t>TDC, BRAC, Pirojpur</t>
  </si>
  <si>
    <t>TDC, BRAC, Brahmanbaria</t>
  </si>
  <si>
    <t>TDC, BRAC, Oxygen More, Chattogram</t>
  </si>
  <si>
    <t>TDC, BRAC, Bandar, Chattogram</t>
  </si>
  <si>
    <t>TDC, BRAC, Feni</t>
  </si>
  <si>
    <t>TDC, BRAC, Khagrachari</t>
  </si>
  <si>
    <t>TDC, BRAC, Laxmipur</t>
  </si>
  <si>
    <t>TDC, BRAC, Mohammadpur, Dhaka</t>
  </si>
  <si>
    <t>TDC, BRAC, Khilgaon, Dhaka</t>
  </si>
  <si>
    <t>TDC, BRAC, Lalbag, Dhaka</t>
  </si>
  <si>
    <t>TDC, BRAC, Faridpur</t>
  </si>
  <si>
    <t>TDC, BRAC, Gopalganj</t>
  </si>
  <si>
    <t>TDC, BRAC, Madaripur</t>
  </si>
  <si>
    <t>TDC, BRAC, Munshiganj</t>
  </si>
  <si>
    <t>TDC, BRAC, Tangail</t>
  </si>
  <si>
    <t>TDC, BRAC, Bagerhat</t>
  </si>
  <si>
    <t>TDC, BRAC, Chuadanga</t>
  </si>
  <si>
    <t>TDC, BRAC, Jhenaidah</t>
  </si>
  <si>
    <t>TDC, BRAC, Satkhira</t>
  </si>
  <si>
    <t>TDC, BRAC, Netrokona</t>
  </si>
  <si>
    <t>TDC, BRAC, Sherpur</t>
  </si>
  <si>
    <t>TDC, BRAC, Chapainawabganj</t>
  </si>
  <si>
    <t>TDC, BRAC, Gaibandha</t>
  </si>
  <si>
    <t>TDC, BRAC, Nilphamari</t>
  </si>
  <si>
    <t>TDC, BRAC, Rangpur</t>
  </si>
  <si>
    <t>TDC, BRAC, Thakurgaon</t>
  </si>
  <si>
    <t>TDC, BRAC, Habiganj</t>
  </si>
  <si>
    <t>TDC, BRAC, Moulvibazar</t>
  </si>
  <si>
    <t>TDC, BRAC, Sunamganj</t>
  </si>
  <si>
    <t>CDC Barishal</t>
  </si>
  <si>
    <t>CDC, Bhola</t>
  </si>
  <si>
    <t>CDC, Patuakhali</t>
  </si>
  <si>
    <t>CDC, Perojpur</t>
  </si>
  <si>
    <t>CDC Chandpur</t>
  </si>
  <si>
    <t>CDC Comilla</t>
  </si>
  <si>
    <t>CDC Cox's Bazar</t>
  </si>
  <si>
    <t>CDC- Feni</t>
  </si>
  <si>
    <t>CDC, Noakhali</t>
  </si>
  <si>
    <t>CDC Rangamati</t>
  </si>
  <si>
    <t xml:space="preserve">CDC, Chankharpul </t>
  </si>
  <si>
    <t xml:space="preserve">CDC, Faridpur </t>
  </si>
  <si>
    <t>CDC, Gopalgonj</t>
  </si>
  <si>
    <t>CDC, Tangail</t>
  </si>
  <si>
    <t>CDC, Bagerhat</t>
  </si>
  <si>
    <t>CDC Chuadanga</t>
  </si>
  <si>
    <t>CDC Jessore</t>
  </si>
  <si>
    <t>CDC Khulna</t>
  </si>
  <si>
    <t>CDC Kustia</t>
  </si>
  <si>
    <t>CDC, Magura</t>
  </si>
  <si>
    <t>CDC, Meherpur</t>
  </si>
  <si>
    <t>CDC, Satkhira</t>
  </si>
  <si>
    <t>CDC, Jamalpur</t>
  </si>
  <si>
    <t>CDC Bogra</t>
  </si>
  <si>
    <t>CDC, Chapainawabganj</t>
  </si>
  <si>
    <t>CDC Natore</t>
  </si>
  <si>
    <t>CDC, Sirajganj</t>
  </si>
  <si>
    <t>CDC, Dinajpur</t>
  </si>
  <si>
    <t>CDC, Gaibandha</t>
  </si>
  <si>
    <t>CDC, Kurigram</t>
  </si>
  <si>
    <t>CDC, Rangpur</t>
  </si>
  <si>
    <t>CDC, Thakurgaon</t>
  </si>
  <si>
    <t>CDC, Sunamgonj</t>
  </si>
  <si>
    <t xml:space="preserve">TDC , BRAC, Barisal </t>
  </si>
  <si>
    <t>TDC , BRAC, Bakulia, Chattogram</t>
  </si>
  <si>
    <t>TDC , BRAC, Comilla</t>
  </si>
  <si>
    <t>TDC , BRAC, Cox's Bazar</t>
  </si>
  <si>
    <t>TDC , BRAC, Noakhali</t>
  </si>
  <si>
    <t>TDC , BRAC, Keranigonj,Dhaka</t>
  </si>
  <si>
    <t>TDC , BRAC, Savar,Dhaka</t>
  </si>
  <si>
    <t>TDC , BRAC, Badda, Dhaka</t>
  </si>
  <si>
    <t xml:space="preserve">TDC , BRAC, Matuail, Dhaka </t>
  </si>
  <si>
    <t xml:space="preserve">TDC , BRAC, Mirpur-1, Dhaka </t>
  </si>
  <si>
    <t>TDC , BRAC, Gazipur</t>
  </si>
  <si>
    <t>TDC , BRAC, Tongi, Gazipur</t>
  </si>
  <si>
    <t>TDC , BRAC, Manikgonj</t>
  </si>
  <si>
    <t>TDC , BRAC, Narayangonj</t>
  </si>
  <si>
    <t>TDC , BRAC, Narsingdi</t>
  </si>
  <si>
    <t>TDC , BRAC, Jessore</t>
  </si>
  <si>
    <t>TDC , BRAC, Khulna</t>
  </si>
  <si>
    <t xml:space="preserve">TDC , BRAC, Mymensingh </t>
  </si>
  <si>
    <t>TDC , BRAC, Bogra</t>
  </si>
  <si>
    <t>TDC , BRAC, Rajshahi</t>
  </si>
  <si>
    <t>TDC , BRAC, Dinajpur</t>
  </si>
  <si>
    <t>TDC , BRAC, Sylhet</t>
  </si>
  <si>
    <t>UHC Pirgonj, Thakurgaon</t>
  </si>
  <si>
    <t>Comments</t>
  </si>
  <si>
    <t>20 Beded Hospital, Bhasanchar, Hatiya</t>
  </si>
  <si>
    <t>Mobial X-ray Van-1, Kutupalong, Ukhiya Cox's Bazar (FDMN)</t>
  </si>
  <si>
    <t>Mobial X-ray Van-4,Teknaf, Cox's Bazar (FDMN)</t>
  </si>
  <si>
    <t>Mobial X-ray Van-2, Dhaka-Urban</t>
  </si>
  <si>
    <t>Mobial X-ray Van-3, Dhaka and Nearby Districts</t>
  </si>
  <si>
    <t>Coxs_Bazar</t>
  </si>
  <si>
    <t>Date of Diagnosis</t>
  </si>
  <si>
    <t>***Example: died(With Date), absconded/Lost to follow up, under treatment etc.</t>
  </si>
  <si>
    <t xml:space="preserve">                                               Directorate General of Health Services</t>
  </si>
  <si>
    <t>Monthly Report on Xpert COVID19 Results</t>
  </si>
  <si>
    <t>Name of the person reporting</t>
  </si>
  <si>
    <t>Cartridge information</t>
  </si>
  <si>
    <t>Cartridges Received</t>
  </si>
  <si>
    <t>Cartridges in Hand</t>
  </si>
  <si>
    <t xml:space="preserve"> Number of invalid / no result / error: </t>
  </si>
  <si>
    <t>COVID19 Test</t>
  </si>
  <si>
    <t>Type of test : New</t>
  </si>
  <si>
    <t xml:space="preserve">Type of Test : Follow up </t>
  </si>
  <si>
    <t>Grand Total</t>
  </si>
  <si>
    <t>Male</t>
  </si>
  <si>
    <t>Female</t>
  </si>
  <si>
    <t>Number Of COVID19 Test</t>
  </si>
  <si>
    <t>Number of COVID 19 Positive Detected</t>
  </si>
  <si>
    <t>Number of COVID 19 Negative Detected</t>
  </si>
  <si>
    <t>Name and designation of Coordinator/ authority :</t>
  </si>
  <si>
    <t>COVID19 Test Reporting Form</t>
  </si>
  <si>
    <t xml:space="preserve">                                                                                       Government of the People's Republic of Bangladesh</t>
  </si>
  <si>
    <t>Number of Gene Xpert Machine:</t>
  </si>
  <si>
    <t>Number of Module Functional:</t>
  </si>
  <si>
    <t>Total Number Of Module:</t>
  </si>
  <si>
    <t>UHC- Morrelganj, Bagerhat</t>
  </si>
  <si>
    <t>Date Of Enrollment</t>
  </si>
  <si>
    <t>Air Port (Hazi Camp)</t>
  </si>
  <si>
    <t>UHC Natore Sadar</t>
  </si>
  <si>
    <t>PM Office ,Dhaka</t>
  </si>
  <si>
    <t>UHC sarishabari, Jamalpur</t>
  </si>
  <si>
    <t>ICDDRB: Lokkhipur</t>
  </si>
  <si>
    <t>CDH Fouzdarhat, Chattogram</t>
  </si>
  <si>
    <t>UHC Betagi, Barguna</t>
  </si>
  <si>
    <t>UHC Kotchandpur, Jhenaidha</t>
  </si>
  <si>
    <t>UHC Fulbari, Kurigram</t>
  </si>
  <si>
    <t>UHC Atrai, Naogaon</t>
  </si>
  <si>
    <t>UHC Purbadhala, Netrokona</t>
  </si>
  <si>
    <t>UHC Nandi, Bogra</t>
  </si>
  <si>
    <t>UHC Kalai, Joypurhat</t>
  </si>
  <si>
    <t>UHC Saidpur, Nilphamari</t>
  </si>
  <si>
    <t>UHC Mirzaganj, Patuakhali</t>
  </si>
  <si>
    <t>UHC Dumki, Patuakhali</t>
  </si>
  <si>
    <t>UHC Chitalmari, Bagerhat</t>
  </si>
  <si>
    <t>UHC Charghat, Rajshahi</t>
  </si>
  <si>
    <t>UHC Taraganj, Rangpur</t>
  </si>
  <si>
    <t>UHC Gharahat, Dinajpur</t>
  </si>
  <si>
    <t>UHC Haripur, Thakurgaon</t>
  </si>
  <si>
    <t>UHC Atwari, Panchagarh</t>
  </si>
  <si>
    <t>UHC Lakhai, Habiganj</t>
  </si>
  <si>
    <t>UHC Raiganj, Sirajganj</t>
  </si>
  <si>
    <t>UHC Atghoria, Pabna</t>
  </si>
  <si>
    <t>UHC Baghatipara, Natore</t>
  </si>
  <si>
    <t>UHC Nachole, Chapainawabganj</t>
  </si>
  <si>
    <t>UHC Dhubaura, Mymensingh</t>
  </si>
  <si>
    <t>UHC Khoksha, Kushtia</t>
  </si>
  <si>
    <t>UHC Tongibari, Munshiganj</t>
  </si>
  <si>
    <t>UHC Sonargoan, Narayanganj</t>
  </si>
  <si>
    <t>UHC Palash, Narsingdi</t>
  </si>
  <si>
    <t>UHC Ghior, Manikganj</t>
  </si>
  <si>
    <t>UHC Dhanbari, Tangail</t>
  </si>
  <si>
    <t>UHC Mithamoin, Kishoreganj</t>
  </si>
  <si>
    <t>UHC Austogram, Kishoreganj</t>
  </si>
  <si>
    <t>UHC Sandip, Chattogram</t>
  </si>
  <si>
    <t>UHC Chandanaish, Chattogram</t>
  </si>
  <si>
    <t>UHC Chaygolnaya, Feni</t>
  </si>
  <si>
    <t xml:space="preserve">UHC Matlab North, Chandpur  </t>
  </si>
  <si>
    <t>UHC Borhanuddin, Bhola</t>
  </si>
  <si>
    <t>UHC Banaripara, Barisal</t>
  </si>
  <si>
    <t>UHC Brahmanpara, Comilla</t>
  </si>
  <si>
    <t>Surjer Hasi Clinic (Aftabnagar)</t>
  </si>
  <si>
    <t>Sirajganj 250 Bed Sadar Hospital</t>
  </si>
  <si>
    <t>UHC Panchagar</t>
  </si>
  <si>
    <t>DNCC,Mohakhali</t>
  </si>
  <si>
    <t>BGB Head Quarter, Pilkhana, Dhaka (BGB Hospital)</t>
  </si>
  <si>
    <t>For Xpert</t>
  </si>
  <si>
    <t>For Truenat</t>
  </si>
  <si>
    <t>No. of TruePrep Device</t>
  </si>
  <si>
    <t>Functional TruePrep Device</t>
  </si>
  <si>
    <t>No.of TrueLab Device</t>
  </si>
  <si>
    <t>Functional TrueLab Device</t>
  </si>
  <si>
    <t>Total No. of Chip Ports</t>
  </si>
  <si>
    <t>Total functional Chip Ports</t>
  </si>
  <si>
    <t>No. of Truenat Cartriage Used</t>
  </si>
  <si>
    <t>No. of Truenat MTB Chip Used</t>
  </si>
  <si>
    <t>No. of Truenat RIF Dx Chip Used</t>
  </si>
  <si>
    <t>Monthly reporting on :</t>
  </si>
  <si>
    <t>Monthly Report on Truenat/Xpert MTB/RIF Results</t>
  </si>
  <si>
    <r>
      <t xml:space="preserve">Total
</t>
    </r>
    <r>
      <rPr>
        <b/>
        <sz val="6"/>
        <color indexed="63"/>
        <rFont val="Arial Narrow"/>
        <family val="2"/>
      </rPr>
      <t>(Column 3- Column 13)</t>
    </r>
  </si>
  <si>
    <r>
      <t xml:space="preserve">Total
</t>
    </r>
    <r>
      <rPr>
        <b/>
        <sz val="6"/>
        <color indexed="63"/>
        <rFont val="Arial Narrow"/>
        <family val="2"/>
      </rPr>
      <t>(Column 1- Column 2)</t>
    </r>
  </si>
  <si>
    <r>
      <t xml:space="preserve">Others (Specify)*                               </t>
    </r>
    <r>
      <rPr>
        <b/>
        <sz val="6.5"/>
        <color indexed="63"/>
        <rFont val="Arial Narrow"/>
        <family val="2"/>
      </rPr>
      <t>i) Pulmonary clinically diagnosed
ii) Extra Pulmonary
iii) Pulmonary bacteriologically confirmed</t>
    </r>
    <r>
      <rPr>
        <b/>
        <sz val="6"/>
        <color indexed="63"/>
        <rFont val="Arial Narrow"/>
        <family val="2"/>
      </rPr>
      <t xml:space="preserve">
</t>
    </r>
  </si>
  <si>
    <t xml:space="preserve">*Type of patient (Code): 1, Failures of Category I (remain positive at month 5 or later and / Smear negative patients become smear positive at month 2); 2, Failures of Category II (remain positive at month 5 or 8); 3, Non Converters of CAT II (remain positive at month 3); 4, Non Converters of Category I (remain positive at month 2) ; 5, Relapse - a) Category I, b) Category II; 6, Treatment after loss to follow up - a) Category I, b) Category II ; 7, Close contacts of DR-TB patient with symptoms, a) Unknown history b) New c) Prev. treated; 8,  HIV infected person with TB S/S, a) Unknown history b) New c) Prev. treated; 9, Others (Specify) i) Pulmonary, clinically diagnosed, a) Unknown history b) New c) Prev. treated, ii) Extra Pulmonary, a) Unknown history b) New c) Prev. treated, iii) Pulmonary, bacteriologically confirmed, a) Unknown history b) New; 10, Presumptive Pulmonary Smear Negative cases  a) Unknown history b) New c) Prev. treated. </t>
  </si>
  <si>
    <t xml:space="preserve"> Nondikhila Community Clinic</t>
  </si>
  <si>
    <t xml:space="preserve"> Elenga UP 2nd Microscopy Centre</t>
  </si>
  <si>
    <t xml:space="preserve"> Kaligong Sub-Health Cente</t>
  </si>
  <si>
    <t xml:space="preserve"> Bamunia Peripharal Lab</t>
  </si>
  <si>
    <t xml:space="preserve"> Chonka Peripharal Lab</t>
  </si>
  <si>
    <t xml:space="preserve"> Ganganagar Peripharal Lab </t>
  </si>
  <si>
    <t xml:space="preserve"> Gossainbari FWC</t>
  </si>
  <si>
    <t xml:space="preserve"> Zorgacha FWC</t>
  </si>
  <si>
    <t xml:space="preserve"> Khukni Pheferipal Lab</t>
  </si>
  <si>
    <t xml:space="preserve"> Sanandabari USC (2ND LAB)</t>
  </si>
  <si>
    <t xml:space="preserve"> Chilahati P/L</t>
  </si>
  <si>
    <t xml:space="preserve"> Dalia P/L</t>
  </si>
  <si>
    <t xml:space="preserve"> Shibganj 2nd Lab</t>
  </si>
  <si>
    <t xml:space="preserve"> 31 Beded Hospital , Bagbati</t>
  </si>
  <si>
    <t xml:space="preserve"> Jharbari Peripheral Lab</t>
  </si>
  <si>
    <t xml:space="preserve"> Nindoin Community Clinic </t>
  </si>
  <si>
    <t xml:space="preserve"> Digpaith 2nd Laboratory </t>
  </si>
  <si>
    <t xml:space="preserve"> Balarhat Brac Office</t>
  </si>
  <si>
    <t xml:space="preserve"> Naowhata H &amp; FWC</t>
  </si>
  <si>
    <t xml:space="preserve"> Kamdia Health &amp; FWC </t>
  </si>
  <si>
    <t xml:space="preserve"> Kaliachapra USC</t>
  </si>
  <si>
    <t xml:space="preserve"> Kalirhat FWC</t>
  </si>
  <si>
    <t xml:space="preserve"> Khalahpir Brac Office</t>
  </si>
  <si>
    <t>PL Aowtapara UP</t>
  </si>
  <si>
    <t xml:space="preserve"> PL Handial FWC</t>
  </si>
  <si>
    <t xml:space="preserve"> Pl Natiabari RD</t>
  </si>
  <si>
    <t>Shreepur FWC PL</t>
  </si>
  <si>
    <t xml:space="preserve"> Nashratpur FWC PL</t>
  </si>
  <si>
    <t xml:space="preserve"> Karimganj UHC</t>
  </si>
  <si>
    <t xml:space="preserve"> Hossainpur UHC</t>
  </si>
  <si>
    <t xml:space="preserve"> Atpara UHC</t>
  </si>
  <si>
    <t xml:space="preserve"> Tarail UHC</t>
  </si>
  <si>
    <t xml:space="preserve"> Basail UHC</t>
  </si>
  <si>
    <t xml:space="preserve">Nandina TB clinic </t>
  </si>
  <si>
    <t xml:space="preserve"> Mirzapur Kumudini Hospital </t>
  </si>
  <si>
    <t xml:space="preserve"> UHC Delduar</t>
  </si>
  <si>
    <t xml:space="preserve"> Gauripur UHC</t>
  </si>
  <si>
    <t xml:space="preserve"> Hatkhujipur-FWC</t>
  </si>
  <si>
    <t>** Result of Xpert/Truenat MTB/RIF</t>
  </si>
  <si>
    <t>Name of GeneXpert/Truenat Site</t>
  </si>
  <si>
    <t>Drug Resistant Cases by Xpert/Truenat MTB/RIF</t>
  </si>
  <si>
    <t xml:space="preserve">                                                                Government of the People's Republic of Bangladesh</t>
  </si>
  <si>
    <t>UHC Jamalganj, Sunamganj</t>
  </si>
  <si>
    <t>UHC Jakiganj, Sylhet</t>
  </si>
  <si>
    <t>UHC South Surma, Sylhet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</si>
</sst>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dd\/mm\/yyyy"/>
    <numFmt numFmtId="165" formatCode="dd/mm/yyyy"/>
    <numFmt numFmtId="166" formatCode="[$-409]General"/>
    <numFmt numFmtId="167" formatCode="[$$-409]#,##0.00;[Red]&quot;-&quot;[$$-409]#,##0.00"/>
  </numFmts>
  <fonts count="48"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charset val="1"/>
    </font>
    <font>
      <b/>
      <sz val="11"/>
      <color indexed="63"/>
      <name val="Arial Narrow"/>
      <family val="2"/>
    </font>
    <font>
      <b/>
      <sz val="8"/>
      <color indexed="63"/>
      <name val="Arial Narrow"/>
      <family val="2"/>
    </font>
    <font>
      <b/>
      <sz val="12"/>
      <color indexed="63"/>
      <name val="Arial Narrow"/>
      <family val="2"/>
    </font>
    <font>
      <b/>
      <sz val="10"/>
      <color indexed="63"/>
      <name val="Arial Narrow"/>
      <family val="2"/>
    </font>
    <font>
      <b/>
      <sz val="11"/>
      <color indexed="8"/>
      <name val="Arial Narrow"/>
      <family val="2"/>
    </font>
    <font>
      <b/>
      <sz val="7"/>
      <color indexed="8"/>
      <name val="Arial Narrow"/>
      <family val="2"/>
    </font>
    <font>
      <sz val="11"/>
      <color theme="1"/>
      <name val="Calibri"/>
      <family val="2"/>
      <scheme val="minor"/>
    </font>
    <font>
      <b/>
      <sz val="11"/>
      <color theme="1"/>
      <name val="Arial Narrow"/>
      <family val="2"/>
    </font>
    <font>
      <b/>
      <sz val="6"/>
      <color indexed="63"/>
      <name val="Arial Narrow"/>
      <family val="2"/>
    </font>
    <font>
      <b/>
      <sz val="7"/>
      <color indexed="63"/>
      <name val="Arial Narrow"/>
      <family val="2"/>
    </font>
    <font>
      <b/>
      <sz val="8"/>
      <color theme="1"/>
      <name val="Arial Narrow"/>
      <family val="2"/>
    </font>
    <font>
      <b/>
      <sz val="9"/>
      <color indexed="63"/>
      <name val="Arial Narrow"/>
      <family val="2"/>
    </font>
    <font>
      <b/>
      <sz val="6"/>
      <color indexed="8"/>
      <name val="Arial Narrow"/>
      <family val="2"/>
    </font>
    <font>
      <b/>
      <sz val="12"/>
      <color indexed="8"/>
      <name val="Arial Narrow"/>
      <family val="2"/>
    </font>
    <font>
      <b/>
      <sz val="10"/>
      <color indexed="8"/>
      <name val="Arial Narrow"/>
      <family val="2"/>
    </font>
    <font>
      <b/>
      <sz val="10"/>
      <color theme="1"/>
      <name val="Arial Narrow"/>
      <family val="2"/>
    </font>
    <font>
      <sz val="11"/>
      <color rgb="FF000000"/>
      <name val="Calibri"/>
      <family val="2"/>
    </font>
    <font>
      <b/>
      <sz val="10"/>
      <color indexed="8"/>
      <name val="Arial"/>
      <family val="2"/>
    </font>
    <font>
      <b/>
      <sz val="10"/>
      <color indexed="8"/>
      <name val="Calibri"/>
      <family val="2"/>
    </font>
    <font>
      <b/>
      <sz val="11"/>
      <color rgb="FF000000"/>
      <name val="Calibri"/>
      <family val="2"/>
    </font>
    <font>
      <b/>
      <sz val="10"/>
      <name val="Arial Narrow"/>
      <family val="2"/>
    </font>
    <font>
      <b/>
      <sz val="11"/>
      <name val="Arial Narrow"/>
      <family val="2"/>
    </font>
    <font>
      <b/>
      <sz val="12"/>
      <name val="Arial Narrow"/>
      <family val="2"/>
    </font>
    <font>
      <b/>
      <sz val="11"/>
      <color theme="1"/>
      <name val="Calibri"/>
      <family val="2"/>
      <scheme val="minor"/>
    </font>
    <font>
      <b/>
      <sz val="11"/>
      <color theme="1"/>
      <name val="Arial"/>
      <family val="2"/>
    </font>
    <font>
      <sz val="11"/>
      <color theme="1"/>
      <name val="Arial"/>
      <family val="2"/>
    </font>
    <font>
      <sz val="11"/>
      <color theme="1"/>
      <name val="Calibri"/>
      <family val="2"/>
      <charset val="1"/>
      <scheme val="minor"/>
    </font>
    <font>
      <b/>
      <i/>
      <sz val="16"/>
      <color theme="1"/>
      <name val="Arial"/>
      <family val="2"/>
    </font>
    <font>
      <b/>
      <i/>
      <u/>
      <sz val="11"/>
      <color theme="1"/>
      <name val="Arial"/>
      <family val="2"/>
    </font>
    <font>
      <b/>
      <sz val="12"/>
      <color theme="1"/>
      <name val="Arial Narrow"/>
      <family val="2"/>
    </font>
    <font>
      <b/>
      <sz val="14"/>
      <color indexed="63"/>
      <name val="Arial Narrow"/>
      <family val="2"/>
    </font>
    <font>
      <b/>
      <sz val="13"/>
      <color theme="1"/>
      <name val="Arial Narrow"/>
      <family val="2"/>
    </font>
    <font>
      <b/>
      <sz val="13"/>
      <color indexed="8"/>
      <name val="Arial Narrow"/>
      <family val="2"/>
    </font>
    <font>
      <b/>
      <sz val="11"/>
      <name val="Calibri"/>
      <family val="2"/>
      <scheme val="minor"/>
    </font>
    <font>
      <b/>
      <sz val="6.5"/>
      <color indexed="63"/>
      <name val="Arial Narrow"/>
      <family val="2"/>
    </font>
    <font>
      <b/>
      <sz val="7"/>
      <color theme="1"/>
      <name val="Arial Narrow"/>
      <family val="2"/>
    </font>
    <font>
      <b/>
      <sz val="11"/>
      <color theme="1"/>
      <name val="Calibri"/>
      <family val="2"/>
      <charset val="1"/>
      <scheme val="minor"/>
    </font>
    <font>
      <b/>
      <sz val="12"/>
      <color indexed="8"/>
      <name val="Arial"/>
      <family val="2"/>
    </font>
    <font>
      <b/>
      <sz val="11"/>
      <name val="Calibri"/>
      <family val="2"/>
    </font>
    <font>
      <b/>
      <sz val="9"/>
      <name val="Calibri"/>
      <family val="2"/>
      <scheme val="minor"/>
    </font>
    <font>
      <b/>
      <sz val="11"/>
      <color indexed="8"/>
      <name val="Symbol"/>
      <family val="1"/>
      <charset val="2"/>
    </font>
    <font>
      <b/>
      <sz val="13"/>
      <color indexed="63"/>
      <name val="Arial Narrow"/>
      <family val="2"/>
    </font>
    <font>
      <b/>
      <sz val="11"/>
      <color indexed="8"/>
      <name val="Times New Roman"/>
      <family val="1"/>
    </font>
  </fonts>
  <fills count="12">
    <fill>
      <patternFill patternType="none"/>
    </fill>
    <fill>
      <patternFill patternType="gray125"/>
    </fill>
    <fill>
      <patternFill patternType="solid">
        <fgColor theme="1" tint="0.49998474074526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39997558519241921"/>
        <bgColor indexed="64"/>
      </patternFill>
    </fill>
  </fills>
  <borders count="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xf numFmtId="0" fontId="11" fillId="0" borderId="0"/>
    <xf numFmtId="0" fontId="21" fillId="0" borderId="0"/>
    <xf numFmtId="0" fontId="3" fillId="0" borderId="0"/>
    <xf numFmtId="0" fontId="31" fillId="0" borderId="0"/>
    <xf numFmtId="0" fontId="30" fillId="0" borderId="0"/>
    <xf numFmtId="166" fontId="21" fillId="0" borderId="0"/>
    <xf numFmtId="0" fontId="32" fillId="0" borderId="0">
      <alignment horizontal="center"/>
    </xf>
    <xf numFmtId="0" fontId="32" fillId="0" borderId="0">
      <alignment horizontal="center" textRotation="90"/>
    </xf>
    <xf numFmtId="0" fontId="3" fillId="0" borderId="0"/>
    <xf numFmtId="166" fontId="21" fillId="0" borderId="0"/>
    <xf numFmtId="166" fontId="21" fillId="0" borderId="0"/>
    <xf numFmtId="0" fontId="30" fillId="0" borderId="0"/>
    <xf numFmtId="0" fontId="33" fillId="0" borderId="0"/>
    <xf numFmtId="167" fontId="33"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395">
    <xf numFmtId="0" fontId="0" fillId="0" borderId="0" xfId="0"/>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8" fillId="0" borderId="1" xfId="0" applyFont="1" applyBorder="1" applyAlignment="1" applyProtection="1">
      <alignment horizontal="left" vertical="center"/>
      <protection hidden="1"/>
    </xf>
    <xf numFmtId="0" fontId="8" fillId="0" borderId="4" xfId="0" applyFont="1" applyBorder="1" applyAlignment="1" applyProtection="1">
      <alignment horizontal="left" vertical="center"/>
      <protection hidden="1"/>
    </xf>
    <xf numFmtId="0" fontId="16" fillId="0" borderId="41" xfId="0" applyFont="1" applyBorder="1" applyAlignment="1" applyProtection="1">
      <alignment horizontal="center" vertical="center" wrapText="1"/>
      <protection hidden="1"/>
    </xf>
    <xf numFmtId="0" fontId="13" fillId="0" borderId="21"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wrapText="1"/>
      <protection hidden="1"/>
    </xf>
    <xf numFmtId="0" fontId="17" fillId="0" borderId="22"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locked="0"/>
    </xf>
    <xf numFmtId="164" fontId="5" fillId="0" borderId="57" xfId="0" applyNumberFormat="1" applyFont="1" applyFill="1" applyBorder="1" applyAlignment="1" applyProtection="1">
      <alignment horizontal="center" vertical="center"/>
      <protection hidden="1"/>
    </xf>
    <xf numFmtId="0" fontId="12" fillId="0" borderId="56" xfId="0" applyFont="1" applyFill="1" applyBorder="1" applyAlignment="1" applyProtection="1">
      <alignment horizontal="center" shrinkToFit="1"/>
      <protection locked="0"/>
    </xf>
    <xf numFmtId="0" fontId="9" fillId="3" borderId="2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8" fillId="3" borderId="11"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20" fillId="3" borderId="12" xfId="0" applyFont="1" applyFill="1" applyBorder="1" applyAlignment="1" applyProtection="1">
      <alignment horizontal="center" vertical="center"/>
    </xf>
    <xf numFmtId="0" fontId="16" fillId="0" borderId="0" xfId="2" applyFont="1" applyAlignment="1" applyProtection="1">
      <alignment horizontal="left"/>
      <protection hidden="1"/>
    </xf>
    <xf numFmtId="0" fontId="16" fillId="0" borderId="0" xfId="2" applyFont="1" applyAlignment="1" applyProtection="1">
      <protection hidden="1"/>
    </xf>
    <xf numFmtId="0" fontId="22" fillId="0" borderId="9" xfId="2" applyFont="1" applyBorder="1" applyAlignment="1" applyProtection="1">
      <alignment horizontal="center" vertical="center" wrapText="1"/>
      <protection hidden="1"/>
    </xf>
    <xf numFmtId="0" fontId="23" fillId="0" borderId="9" xfId="2" applyFont="1" applyBorder="1" applyAlignment="1" applyProtection="1">
      <alignment horizontal="center" vertical="center" wrapText="1"/>
      <protection hidden="1"/>
    </xf>
    <xf numFmtId="0" fontId="24" fillId="0" borderId="0" xfId="2" applyFont="1" applyAlignment="1" applyProtection="1">
      <alignment horizontal="left"/>
      <protection hidden="1"/>
    </xf>
    <xf numFmtId="0" fontId="26" fillId="0" borderId="56" xfId="2" applyFont="1" applyBorder="1" applyAlignment="1" applyProtection="1">
      <alignment horizontal="center" vertical="center"/>
      <protection hidden="1"/>
    </xf>
    <xf numFmtId="0" fontId="27" fillId="0" borderId="56" xfId="2" applyFont="1" applyBorder="1" applyAlignment="1" applyProtection="1">
      <alignment horizontal="center" vertical="center"/>
      <protection hidden="1"/>
    </xf>
    <xf numFmtId="0" fontId="15" fillId="0" borderId="10" xfId="0" applyFont="1" applyBorder="1" applyAlignment="1" applyProtection="1">
      <alignment horizontal="center" vertical="center" wrapText="1"/>
      <protection hidden="1"/>
    </xf>
    <xf numFmtId="164" fontId="7" fillId="0" borderId="57" xfId="0" applyNumberFormat="1" applyFont="1" applyFill="1" applyBorder="1" applyAlignment="1" applyProtection="1">
      <alignment horizontal="center" vertical="center"/>
      <protection hidden="1"/>
    </xf>
    <xf numFmtId="0" fontId="7" fillId="0" borderId="0" xfId="0" applyFont="1" applyFill="1" applyAlignment="1" applyProtection="1">
      <alignment vertical="center"/>
      <protection hidden="1"/>
    </xf>
    <xf numFmtId="0" fontId="34" fillId="0" borderId="0"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vertical="center" wrapText="1"/>
      <protection hidden="1"/>
    </xf>
    <xf numFmtId="49" fontId="18" fillId="0" borderId="0" xfId="0" applyNumberFormat="1" applyFont="1" applyFill="1" applyBorder="1" applyAlignment="1" applyProtection="1">
      <alignment horizontal="left" shrinkToFit="1"/>
      <protection hidden="1"/>
    </xf>
    <xf numFmtId="0" fontId="34" fillId="0" borderId="56" xfId="0" applyFont="1" applyFill="1" applyBorder="1" applyAlignment="1" applyProtection="1">
      <alignment horizontal="center" shrinkToFit="1"/>
      <protection hidden="1"/>
    </xf>
    <xf numFmtId="0" fontId="29" fillId="5" borderId="9" xfId="0" applyFont="1" applyFill="1" applyBorder="1" applyAlignment="1" applyProtection="1">
      <alignment horizontal="center" vertical="center" wrapText="1"/>
      <protection hidden="1"/>
    </xf>
    <xf numFmtId="0" fontId="22" fillId="5" borderId="9" xfId="2" applyFont="1" applyFill="1" applyBorder="1" applyAlignment="1" applyProtection="1">
      <alignment horizontal="center" vertical="center" wrapText="1"/>
      <protection hidden="1"/>
    </xf>
    <xf numFmtId="0" fontId="23" fillId="5" borderId="9" xfId="2" applyFont="1" applyFill="1" applyBorder="1" applyAlignment="1" applyProtection="1">
      <alignment horizontal="center" vertical="center" wrapText="1"/>
      <protection hidden="1"/>
    </xf>
    <xf numFmtId="0" fontId="38" fillId="0" borderId="9" xfId="18" applyFont="1" applyBorder="1"/>
    <xf numFmtId="0" fontId="12" fillId="0" borderId="0" xfId="0" applyFont="1" applyFill="1" applyBorder="1" applyAlignment="1" applyProtection="1">
      <alignment horizontal="center" vertical="center"/>
      <protection hidden="1"/>
    </xf>
    <xf numFmtId="0" fontId="25" fillId="0" borderId="56" xfId="2" applyFont="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35" fillId="0" borderId="0" xfId="0" applyFont="1" applyFill="1" applyAlignment="1" applyProtection="1">
      <alignment horizontal="center" vertical="center"/>
      <protection hidden="1"/>
    </xf>
    <xf numFmtId="0" fontId="7" fillId="4" borderId="0" xfId="0" applyFont="1" applyFill="1" applyAlignment="1" applyProtection="1">
      <alignment vertical="center"/>
      <protection hidden="1"/>
    </xf>
    <xf numFmtId="0" fontId="12" fillId="4" borderId="0" xfId="0" applyFont="1" applyFill="1" applyProtection="1">
      <protection hidden="1"/>
    </xf>
    <xf numFmtId="0" fontId="12" fillId="0" borderId="0" xfId="0" applyFont="1" applyProtection="1">
      <protection hidden="1"/>
    </xf>
    <xf numFmtId="0" fontId="12" fillId="0" borderId="0" xfId="0" applyFont="1" applyBorder="1" applyProtection="1">
      <protection hidden="1"/>
    </xf>
    <xf numFmtId="0" fontId="5" fillId="4" borderId="0" xfId="0" applyFont="1" applyFill="1" applyAlignment="1" applyProtection="1">
      <alignment vertical="center"/>
      <protection hidden="1"/>
    </xf>
    <xf numFmtId="0" fontId="5"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8" fillId="0" borderId="57" xfId="0" applyFont="1" applyBorder="1" applyAlignment="1" applyProtection="1">
      <alignment vertical="center"/>
      <protection hidden="1"/>
    </xf>
    <xf numFmtId="0" fontId="8" fillId="0" borderId="0" xfId="0" applyFont="1" applyAlignment="1" applyProtection="1">
      <protection hidden="1"/>
    </xf>
    <xf numFmtId="0" fontId="19" fillId="0" borderId="0" xfId="0" applyFont="1" applyProtection="1">
      <protection hidden="1"/>
    </xf>
    <xf numFmtId="0" fontId="8" fillId="0" borderId="0" xfId="0" applyFont="1" applyAlignment="1" applyProtection="1">
      <alignment horizontal="left"/>
      <protection hidden="1"/>
    </xf>
    <xf numFmtId="0" fontId="19" fillId="0" borderId="0" xfId="0" applyFont="1" applyBorder="1" applyProtection="1">
      <protection hidden="1"/>
    </xf>
    <xf numFmtId="0" fontId="19" fillId="4" borderId="0" xfId="0" applyFont="1" applyFill="1" applyBorder="1" applyProtection="1">
      <protection hidden="1"/>
    </xf>
    <xf numFmtId="0" fontId="19" fillId="0" borderId="34" xfId="0" applyFont="1" applyBorder="1" applyProtection="1">
      <protection hidden="1"/>
    </xf>
    <xf numFmtId="0" fontId="19" fillId="0" borderId="9" xfId="0" applyFont="1" applyBorder="1" applyAlignment="1" applyProtection="1">
      <alignment horizontal="center" vertical="center"/>
      <protection locked="0" hidden="1"/>
    </xf>
    <xf numFmtId="0" fontId="19" fillId="11" borderId="9" xfId="0" applyFont="1" applyFill="1" applyBorder="1" applyAlignment="1" applyProtection="1">
      <alignment horizontal="left"/>
      <protection hidden="1"/>
    </xf>
    <xf numFmtId="0" fontId="8" fillId="0" borderId="0" xfId="0" applyFont="1" applyBorder="1" applyAlignment="1" applyProtection="1">
      <alignment horizontal="left"/>
      <protection hidden="1"/>
    </xf>
    <xf numFmtId="0" fontId="19" fillId="11" borderId="9" xfId="0" applyFont="1" applyFill="1" applyBorder="1" applyAlignment="1" applyProtection="1">
      <alignment horizontal="left" vertical="center"/>
      <protection hidden="1"/>
    </xf>
    <xf numFmtId="0" fontId="8" fillId="0" borderId="2" xfId="0" applyFont="1" applyBorder="1" applyAlignment="1" applyProtection="1">
      <alignment horizontal="left"/>
      <protection hidden="1"/>
    </xf>
    <xf numFmtId="0" fontId="19" fillId="0" borderId="2" xfId="0" applyFont="1" applyBorder="1" applyProtection="1">
      <protection hidden="1"/>
    </xf>
    <xf numFmtId="0" fontId="19" fillId="0" borderId="3" xfId="0" applyFont="1" applyBorder="1" applyProtection="1">
      <protection hidden="1"/>
    </xf>
    <xf numFmtId="0" fontId="19" fillId="4" borderId="0" xfId="0" applyFont="1" applyFill="1" applyProtection="1">
      <protection hidden="1"/>
    </xf>
    <xf numFmtId="0" fontId="19" fillId="0" borderId="23"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0" fontId="19" fillId="0" borderId="12"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11" borderId="39" xfId="0" applyFont="1" applyFill="1" applyBorder="1" applyAlignment="1" applyProtection="1">
      <protection hidden="1"/>
    </xf>
    <xf numFmtId="0" fontId="19" fillId="11" borderId="40" xfId="0" applyFont="1" applyFill="1" applyBorder="1" applyAlignment="1" applyProtection="1">
      <protection hidden="1"/>
    </xf>
    <xf numFmtId="0" fontId="19" fillId="0" borderId="7" xfId="0" applyFont="1" applyBorder="1" applyProtection="1">
      <protection hidden="1"/>
    </xf>
    <xf numFmtId="0" fontId="19" fillId="0" borderId="8" xfId="0" applyFont="1" applyBorder="1" applyProtection="1">
      <protection hidden="1"/>
    </xf>
    <xf numFmtId="0" fontId="8" fillId="0" borderId="6" xfId="0" applyFont="1" applyBorder="1" applyAlignment="1" applyProtection="1">
      <alignment horizontal="left"/>
      <protection hidden="1"/>
    </xf>
    <xf numFmtId="0" fontId="8" fillId="0" borderId="7" xfId="0" applyFont="1" applyBorder="1" applyAlignment="1" applyProtection="1">
      <alignment horizontal="left"/>
      <protection hidden="1"/>
    </xf>
    <xf numFmtId="0" fontId="12" fillId="0" borderId="7" xfId="0" applyFont="1" applyBorder="1" applyProtection="1">
      <protection hidden="1"/>
    </xf>
    <xf numFmtId="0" fontId="14" fillId="0" borderId="0" xfId="0" applyFont="1" applyProtection="1">
      <protection hidden="1"/>
    </xf>
    <xf numFmtId="0" fontId="14" fillId="0" borderId="10" xfId="0" applyFont="1" applyFill="1" applyBorder="1" applyAlignment="1" applyProtection="1">
      <alignment horizontal="center" vertical="center" wrapText="1"/>
      <protection hidden="1"/>
    </xf>
    <xf numFmtId="0" fontId="14" fillId="0" borderId="9" xfId="0" applyFont="1" applyFill="1" applyBorder="1" applyAlignment="1" applyProtection="1">
      <alignment horizontal="center" vertical="center" wrapText="1"/>
      <protection hidden="1"/>
    </xf>
    <xf numFmtId="0" fontId="14" fillId="0" borderId="23"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0" fontId="8" fillId="0" borderId="6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12" fillId="0" borderId="0" xfId="0" applyFont="1" applyBorder="1" applyAlignment="1" applyProtection="1">
      <alignment vertical="center"/>
      <protection hidden="1"/>
    </xf>
    <xf numFmtId="0" fontId="15" fillId="0" borderId="10" xfId="0" applyFont="1" applyBorder="1" applyAlignment="1" applyProtection="1">
      <alignment vertical="center"/>
      <protection hidden="1"/>
    </xf>
    <xf numFmtId="0" fontId="15" fillId="0" borderId="9"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20" fillId="0" borderId="9"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2" borderId="12" xfId="0" applyFont="1" applyFill="1" applyBorder="1" applyAlignment="1" applyProtection="1">
      <alignment horizontal="center" vertical="center" shrinkToFit="1"/>
      <protection hidden="1"/>
    </xf>
    <xf numFmtId="0" fontId="20" fillId="2" borderId="13" xfId="0" applyFont="1" applyFill="1" applyBorder="1" applyAlignment="1" applyProtection="1">
      <alignment horizontal="center" vertical="center" shrinkToFit="1"/>
      <protection hidden="1"/>
    </xf>
    <xf numFmtId="0" fontId="40" fillId="0" borderId="0" xfId="0" applyFont="1" applyProtection="1">
      <protection hidden="1"/>
    </xf>
    <xf numFmtId="0" fontId="15" fillId="0" borderId="0" xfId="0" applyFont="1" applyProtection="1">
      <protection hidden="1"/>
    </xf>
    <xf numFmtId="0" fontId="15" fillId="4" borderId="0" xfId="0" applyFont="1" applyFill="1" applyProtection="1">
      <protection hidden="1"/>
    </xf>
    <xf numFmtId="0" fontId="15" fillId="0" borderId="0" xfId="0" applyFont="1" applyBorder="1" applyAlignment="1" applyProtection="1">
      <alignment horizontal="center" vertical="center" wrapText="1"/>
      <protection hidden="1"/>
    </xf>
    <xf numFmtId="0" fontId="15" fillId="0" borderId="0" xfId="0" applyFont="1" applyAlignment="1" applyProtection="1">
      <alignment horizontal="right"/>
      <protection hidden="1"/>
    </xf>
    <xf numFmtId="0" fontId="12" fillId="0" borderId="9" xfId="0" applyFont="1" applyBorder="1" applyProtection="1">
      <protection hidden="1"/>
    </xf>
    <xf numFmtId="0" fontId="20" fillId="0" borderId="9" xfId="0" applyFont="1" applyBorder="1" applyProtection="1">
      <protection hidden="1"/>
    </xf>
    <xf numFmtId="0" fontId="41" fillId="0" borderId="9" xfId="0" applyFont="1" applyBorder="1"/>
    <xf numFmtId="0" fontId="41" fillId="0" borderId="9" xfId="0" applyFont="1" applyBorder="1" applyProtection="1">
      <protection hidden="1"/>
    </xf>
    <xf numFmtId="0" fontId="20" fillId="0" borderId="9" xfId="0" applyFont="1" applyFill="1" applyBorder="1" applyProtection="1">
      <protection hidden="1"/>
    </xf>
    <xf numFmtId="0" fontId="25" fillId="0" borderId="9" xfId="0" applyFont="1" applyBorder="1" applyProtection="1">
      <protection hidden="1"/>
    </xf>
    <xf numFmtId="0" fontId="41" fillId="0" borderId="9" xfId="0" applyFont="1" applyFill="1" applyBorder="1" applyAlignment="1">
      <alignment vertical="center"/>
    </xf>
    <xf numFmtId="0" fontId="41" fillId="6" borderId="9" xfId="0" applyFont="1" applyFill="1" applyBorder="1" applyAlignment="1">
      <alignment vertical="center"/>
    </xf>
    <xf numFmtId="0" fontId="26" fillId="0" borderId="9" xfId="0" applyFont="1" applyBorder="1" applyProtection="1">
      <protection hidden="1"/>
    </xf>
    <xf numFmtId="0" fontId="42" fillId="0" borderId="0" xfId="2" applyFont="1" applyAlignment="1" applyProtection="1">
      <protection hidden="1"/>
    </xf>
    <xf numFmtId="0" fontId="24" fillId="0" borderId="0" xfId="2" applyFont="1" applyProtection="1">
      <protection hidden="1"/>
    </xf>
    <xf numFmtId="0" fontId="22" fillId="0" borderId="0" xfId="2" applyFont="1" applyAlignment="1" applyProtection="1">
      <protection hidden="1"/>
    </xf>
    <xf numFmtId="0" fontId="22" fillId="0" borderId="0" xfId="2" applyFont="1" applyAlignment="1" applyProtection="1">
      <alignment vertical="center"/>
      <protection hidden="1"/>
    </xf>
    <xf numFmtId="0" fontId="24" fillId="0" borderId="0" xfId="2" applyFont="1" applyBorder="1" applyProtection="1">
      <protection hidden="1"/>
    </xf>
    <xf numFmtId="0" fontId="24" fillId="0" borderId="0" xfId="2" applyFont="1" applyAlignment="1" applyProtection="1">
      <alignment horizontal="right"/>
      <protection hidden="1"/>
    </xf>
    <xf numFmtId="0" fontId="24" fillId="0" borderId="0" xfId="2" applyFont="1" applyAlignment="1" applyProtection="1">
      <alignment horizontal="left" indent="3"/>
      <protection hidden="1"/>
    </xf>
    <xf numFmtId="0" fontId="19" fillId="0" borderId="0" xfId="2" applyFont="1" applyAlignment="1" applyProtection="1">
      <protection hidden="1"/>
    </xf>
    <xf numFmtId="0" fontId="43" fillId="0" borderId="9" xfId="2" applyFont="1" applyBorder="1" applyAlignment="1" applyProtection="1">
      <alignment horizontal="center" vertical="center" wrapText="1"/>
      <protection locked="0"/>
    </xf>
    <xf numFmtId="0" fontId="43" fillId="0" borderId="9" xfId="2" applyFont="1" applyBorder="1" applyAlignment="1" applyProtection="1">
      <alignment horizontal="left" vertical="center" wrapText="1"/>
      <protection locked="0"/>
    </xf>
    <xf numFmtId="0" fontId="43" fillId="4" borderId="9" xfId="2" applyFont="1" applyFill="1" applyBorder="1" applyAlignment="1" applyProtection="1">
      <alignment horizontal="center" vertical="center" wrapText="1"/>
      <protection locked="0"/>
    </xf>
    <xf numFmtId="0" fontId="44" fillId="0" borderId="9" xfId="2" applyFont="1" applyBorder="1" applyAlignment="1" applyProtection="1">
      <alignment horizontal="center" vertical="center" wrapText="1"/>
      <protection locked="0"/>
    </xf>
    <xf numFmtId="0" fontId="24" fillId="0" borderId="0" xfId="2" applyFont="1" applyAlignment="1" applyProtection="1">
      <alignment vertical="top"/>
      <protection locked="0"/>
    </xf>
    <xf numFmtId="0" fontId="45" fillId="0" borderId="0" xfId="2" applyFont="1" applyProtection="1">
      <protection hidden="1"/>
    </xf>
    <xf numFmtId="0" fontId="8" fillId="0" borderId="0" xfId="2" applyFont="1" applyAlignment="1" applyProtection="1">
      <alignment horizontal="left" vertical="center"/>
      <protection hidden="1"/>
    </xf>
    <xf numFmtId="0" fontId="8" fillId="0" borderId="0" xfId="2" applyFont="1" applyAlignment="1" applyProtection="1">
      <alignment vertical="center"/>
      <protection hidden="1"/>
    </xf>
    <xf numFmtId="0" fontId="35" fillId="0" borderId="0" xfId="0" applyFont="1" applyFill="1" applyAlignment="1" applyProtection="1">
      <alignment vertical="center"/>
      <protection hidden="1"/>
    </xf>
    <xf numFmtId="0" fontId="41" fillId="0" borderId="0" xfId="0" applyFont="1" applyProtection="1">
      <protection hidden="1"/>
    </xf>
    <xf numFmtId="0" fontId="41" fillId="0" borderId="0" xfId="0" applyFont="1"/>
    <xf numFmtId="0" fontId="34" fillId="0" borderId="0" xfId="0" applyFont="1" applyFill="1" applyAlignment="1" applyProtection="1">
      <alignment vertical="center"/>
      <protection hidden="1"/>
    </xf>
    <xf numFmtId="0" fontId="34" fillId="0" borderId="0" xfId="0" applyFont="1" applyFill="1" applyAlignment="1" applyProtection="1">
      <alignment horizontal="center" vertical="center"/>
      <protection hidden="1"/>
    </xf>
    <xf numFmtId="0" fontId="34" fillId="0" borderId="0" xfId="0" applyFont="1" applyFill="1" applyAlignment="1" applyProtection="1">
      <alignment horizontal="left" vertical="center"/>
      <protection hidden="1"/>
    </xf>
    <xf numFmtId="0" fontId="7" fillId="0" borderId="0" xfId="0" applyFont="1" applyFill="1" applyAlignment="1" applyProtection="1">
      <alignment horizontal="left" vertical="center"/>
      <protection hidden="1"/>
    </xf>
    <xf numFmtId="0" fontId="7" fillId="0" borderId="57" xfId="0" applyFont="1" applyFill="1" applyBorder="1" applyAlignment="1" applyProtection="1">
      <alignment vertical="center"/>
      <protection hidden="1"/>
    </xf>
    <xf numFmtId="0" fontId="7" fillId="0" borderId="0" xfId="0" applyFont="1" applyFill="1" applyAlignment="1" applyProtection="1">
      <protection hidden="1"/>
    </xf>
    <xf numFmtId="0" fontId="18" fillId="0" borderId="0" xfId="0" applyFont="1" applyFill="1" applyProtection="1">
      <protection hidden="1"/>
    </xf>
    <xf numFmtId="0" fontId="34" fillId="0" borderId="0" xfId="0" applyFont="1" applyFill="1" applyBorder="1" applyProtection="1">
      <protection hidden="1"/>
    </xf>
    <xf numFmtId="0" fontId="7" fillId="0" borderId="0" xfId="0" applyFont="1" applyFill="1" applyBorder="1" applyAlignment="1" applyProtection="1">
      <alignment horizontal="left" shrinkToFit="1"/>
      <protection hidden="1"/>
    </xf>
    <xf numFmtId="0" fontId="9" fillId="0" borderId="29" xfId="0" applyFont="1" applyFill="1" applyBorder="1" applyAlignment="1" applyProtection="1">
      <alignment horizontal="center" vertical="center" shrinkToFit="1"/>
      <protection locked="0" hidden="1"/>
    </xf>
    <xf numFmtId="0" fontId="9" fillId="0" borderId="12" xfId="0" applyFont="1" applyFill="1" applyBorder="1" applyAlignment="1" applyProtection="1">
      <alignment horizontal="center" vertical="center" shrinkToFit="1"/>
      <protection locked="0" hidden="1"/>
    </xf>
    <xf numFmtId="0" fontId="9" fillId="0" borderId="55" xfId="0" applyFont="1" applyFill="1" applyBorder="1" applyAlignment="1" applyProtection="1">
      <alignment horizontal="center" vertical="center" shrinkToFit="1"/>
      <protection locked="0" hidden="1"/>
    </xf>
    <xf numFmtId="0" fontId="7" fillId="0" borderId="0" xfId="0" applyFont="1" applyFill="1" applyAlignment="1" applyProtection="1">
      <alignment horizontal="left"/>
      <protection hidden="1"/>
    </xf>
    <xf numFmtId="0" fontId="34" fillId="0" borderId="0" xfId="0" applyFont="1" applyFill="1" applyProtection="1">
      <protection hidden="1"/>
    </xf>
    <xf numFmtId="0" fontId="18" fillId="0" borderId="0" xfId="0" applyFont="1" applyFill="1" applyBorder="1" applyProtection="1">
      <protection hidden="1"/>
    </xf>
    <xf numFmtId="0" fontId="7" fillId="0" borderId="4"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0" fontId="18" fillId="0" borderId="5" xfId="0" applyFont="1" applyFill="1" applyBorder="1" applyProtection="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Alignment="1" applyProtection="1">
      <alignment horizontal="right"/>
      <protection hidden="1"/>
    </xf>
    <xf numFmtId="0" fontId="39" fillId="5" borderId="9" xfId="0" applyFont="1" applyFill="1" applyBorder="1" applyAlignment="1" applyProtection="1">
      <alignment horizontal="center" vertical="center" wrapText="1"/>
      <protection hidden="1"/>
    </xf>
    <xf numFmtId="0" fontId="41" fillId="8" borderId="9" xfId="0" applyFont="1" applyFill="1" applyBorder="1" applyAlignment="1" applyProtection="1">
      <alignment vertical="center"/>
      <protection hidden="1"/>
    </xf>
    <xf numFmtId="0" fontId="6" fillId="0" borderId="9" xfId="0" applyFont="1" applyBorder="1" applyAlignment="1" applyProtection="1">
      <alignment vertical="center" wrapText="1"/>
      <protection hidden="1"/>
    </xf>
    <xf numFmtId="0" fontId="6" fillId="0" borderId="24" xfId="0" applyFont="1" applyFill="1" applyBorder="1" applyAlignment="1" applyProtection="1">
      <alignment vertical="center" wrapText="1"/>
      <protection hidden="1"/>
    </xf>
    <xf numFmtId="0" fontId="39" fillId="0" borderId="9" xfId="0" applyNumberFormat="1" applyFont="1" applyFill="1" applyBorder="1" applyAlignment="1" applyProtection="1">
      <alignment horizontal="center" vertical="center" wrapText="1"/>
      <protection locked="0"/>
    </xf>
    <xf numFmtId="0" fontId="39" fillId="0" borderId="9" xfId="0" applyFont="1" applyFill="1" applyBorder="1" applyAlignment="1" applyProtection="1">
      <alignment horizontal="center" vertical="center" wrapText="1"/>
      <protection hidden="1"/>
    </xf>
    <xf numFmtId="0" fontId="47"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vertical="center" wrapText="1"/>
      <protection hidden="1"/>
    </xf>
    <xf numFmtId="0" fontId="19" fillId="4" borderId="9" xfId="0" applyFont="1" applyFill="1" applyBorder="1" applyAlignment="1" applyProtection="1">
      <alignment horizontal="center" vertical="center"/>
      <protection locked="0" hidden="1"/>
    </xf>
    <xf numFmtId="14" fontId="43" fillId="0" borderId="9" xfId="2" applyNumberFormat="1" applyFont="1" applyBorder="1" applyAlignment="1" applyProtection="1">
      <alignment horizontal="center" vertical="center" wrapText="1"/>
      <protection locked="0"/>
    </xf>
    <xf numFmtId="0" fontId="12" fillId="0" borderId="16" xfId="0" applyFont="1" applyFill="1" applyBorder="1" applyAlignment="1" applyProtection="1">
      <alignment horizontal="left" vertical="center" shrinkToFit="1"/>
      <protection locked="0"/>
    </xf>
    <xf numFmtId="0" fontId="12" fillId="0" borderId="17" xfId="0" applyFont="1" applyFill="1" applyBorder="1" applyAlignment="1" applyProtection="1">
      <alignment horizontal="left" vertical="center" shrinkToFit="1"/>
      <protection locked="0"/>
    </xf>
    <xf numFmtId="0" fontId="5" fillId="0" borderId="56" xfId="0" applyFont="1" applyBorder="1" applyAlignment="1" applyProtection="1">
      <alignment horizontal="center" vertical="center" shrinkToFit="1"/>
      <protection locked="0"/>
    </xf>
    <xf numFmtId="165" fontId="5" fillId="0" borderId="58" xfId="0" applyNumberFormat="1" applyFont="1" applyBorder="1" applyAlignment="1" applyProtection="1">
      <alignment horizontal="center" vertical="center" shrinkToFit="1"/>
      <protection locked="0"/>
    </xf>
    <xf numFmtId="0" fontId="5" fillId="0" borderId="56" xfId="0" applyFont="1" applyBorder="1" applyAlignment="1" applyProtection="1">
      <alignment horizontal="left" shrinkToFit="1"/>
      <protection locked="0"/>
    </xf>
    <xf numFmtId="49" fontId="9" fillId="0" borderId="56" xfId="0" applyNumberFormat="1" applyFont="1" applyFill="1" applyBorder="1" applyAlignment="1" applyProtection="1">
      <alignment horizontal="center" shrinkToFit="1"/>
      <protection locked="0"/>
    </xf>
    <xf numFmtId="0" fontId="6" fillId="0" borderId="22"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18" fillId="3" borderId="22"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39" fillId="0" borderId="25" xfId="0" applyFont="1" applyFill="1" applyBorder="1" applyAlignment="1" applyProtection="1">
      <alignment horizontal="left" vertical="center" wrapText="1"/>
      <protection hidden="1"/>
    </xf>
    <xf numFmtId="0" fontId="39" fillId="0" borderId="26" xfId="0" applyFont="1" applyFill="1" applyBorder="1" applyAlignment="1" applyProtection="1">
      <alignment horizontal="left" vertical="center" wrapText="1"/>
      <protection hidden="1"/>
    </xf>
    <xf numFmtId="0" fontId="39" fillId="0" borderId="42" xfId="0" applyFont="1" applyFill="1" applyBorder="1" applyAlignment="1" applyProtection="1">
      <alignment horizontal="left" vertical="center" wrapText="1"/>
      <protection hidden="1"/>
    </xf>
    <xf numFmtId="0" fontId="39" fillId="0" borderId="43" xfId="0" applyFont="1" applyFill="1" applyBorder="1" applyAlignment="1" applyProtection="1">
      <alignment horizontal="left" vertical="center" wrapText="1"/>
      <protection hidden="1"/>
    </xf>
    <xf numFmtId="0" fontId="8" fillId="0" borderId="20"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14" fillId="0" borderId="9" xfId="0" applyFont="1" applyFill="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49" fontId="12" fillId="0" borderId="16" xfId="0" applyNumberFormat="1" applyFont="1" applyFill="1" applyBorder="1" applyAlignment="1" applyProtection="1">
      <alignment horizontal="left" vertical="center" shrinkToFit="1"/>
      <protection locked="0"/>
    </xf>
    <xf numFmtId="0" fontId="7" fillId="3" borderId="61" xfId="0" applyFont="1" applyFill="1" applyBorder="1" applyAlignment="1" applyProtection="1">
      <alignment horizontal="center" vertical="center" wrapText="1"/>
    </xf>
    <xf numFmtId="0" fontId="7" fillId="3" borderId="51" xfId="0" applyFont="1" applyFill="1" applyBorder="1" applyAlignment="1" applyProtection="1">
      <alignment horizontal="center" vertical="center" wrapText="1"/>
    </xf>
    <xf numFmtId="0" fontId="7" fillId="3" borderId="45"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3" borderId="59" xfId="0" applyFont="1" applyFill="1" applyBorder="1" applyAlignment="1" applyProtection="1">
      <alignment horizontal="center" vertical="center" wrapText="1"/>
    </xf>
    <xf numFmtId="0" fontId="8" fillId="0" borderId="71"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6" fillId="0" borderId="62" xfId="0" applyFont="1" applyBorder="1" applyAlignment="1" applyProtection="1">
      <alignment horizontal="left" vertical="center" wrapText="1"/>
      <protection hidden="1"/>
    </xf>
    <xf numFmtId="0" fontId="6" fillId="0" borderId="63" xfId="0" applyFont="1" applyBorder="1" applyAlignment="1" applyProtection="1">
      <alignment horizontal="left" vertical="center" wrapText="1"/>
      <protection hidden="1"/>
    </xf>
    <xf numFmtId="0" fontId="6" fillId="0" borderId="64" xfId="0" applyFont="1" applyBorder="1" applyAlignment="1" applyProtection="1">
      <alignment horizontal="left" vertical="center" wrapText="1"/>
      <protection hidden="1"/>
    </xf>
    <xf numFmtId="0" fontId="19" fillId="0" borderId="2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10" borderId="9" xfId="0" applyFont="1" applyFill="1" applyBorder="1" applyAlignment="1" applyProtection="1">
      <alignment horizontal="left"/>
      <protection hidden="1"/>
    </xf>
    <xf numFmtId="0" fontId="8" fillId="0" borderId="56" xfId="0" applyFont="1" applyBorder="1" applyAlignment="1" applyProtection="1">
      <alignment horizontal="left" vertical="center" shrinkToFit="1"/>
      <protection locked="0"/>
    </xf>
    <xf numFmtId="164" fontId="12" fillId="0" borderId="17" xfId="0" applyNumberFormat="1" applyFont="1" applyFill="1" applyBorder="1" applyAlignment="1" applyProtection="1">
      <alignment horizontal="left" vertical="center" shrinkToFit="1"/>
      <protection locked="0"/>
    </xf>
    <xf numFmtId="0" fontId="19" fillId="3" borderId="21"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39" fillId="0" borderId="65" xfId="0" applyFont="1" applyFill="1" applyBorder="1" applyAlignment="1" applyProtection="1">
      <alignment horizontal="left" vertical="center" wrapText="1"/>
      <protection hidden="1"/>
    </xf>
    <xf numFmtId="0" fontId="39" fillId="0" borderId="66" xfId="0" applyFont="1" applyFill="1" applyBorder="1" applyAlignment="1" applyProtection="1">
      <alignment horizontal="left" vertical="center" wrapText="1"/>
      <protection hidden="1"/>
    </xf>
    <xf numFmtId="0" fontId="20" fillId="0" borderId="18"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0" borderId="0" xfId="0" applyFont="1" applyFill="1" applyBorder="1" applyAlignment="1" applyProtection="1">
      <alignment horizontal="center" vertical="center"/>
      <protection hidden="1"/>
    </xf>
    <xf numFmtId="0" fontId="19" fillId="11" borderId="9" xfId="0" applyFont="1" applyFill="1" applyBorder="1" applyAlignment="1" applyProtection="1">
      <alignment horizontal="left"/>
      <protection hidden="1"/>
    </xf>
    <xf numFmtId="0" fontId="19" fillId="10" borderId="9" xfId="0" applyFont="1" applyFill="1" applyBorder="1" applyAlignment="1" applyProtection="1">
      <alignment horizontal="left" vertical="center"/>
      <protection hidden="1"/>
    </xf>
    <xf numFmtId="0" fontId="19" fillId="11" borderId="9" xfId="0" applyFont="1" applyFill="1" applyBorder="1" applyAlignment="1" applyProtection="1">
      <alignment horizontal="left" vertical="center"/>
      <protection hidden="1"/>
    </xf>
    <xf numFmtId="0" fontId="15" fillId="0" borderId="10" xfId="0" applyFont="1" applyBorder="1" applyAlignment="1" applyProtection="1">
      <alignment horizontal="left" vertical="center" wrapText="1"/>
      <protection hidden="1"/>
    </xf>
    <xf numFmtId="0" fontId="15" fillId="0" borderId="9"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5" fillId="0" borderId="33" xfId="0" applyFont="1" applyBorder="1" applyAlignment="1" applyProtection="1">
      <alignment horizontal="center" vertical="center"/>
      <protection hidden="1"/>
    </xf>
    <xf numFmtId="0" fontId="15"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39" xfId="0" applyFont="1" applyBorder="1" applyAlignment="1" applyProtection="1">
      <alignment horizontal="left"/>
      <protection hidden="1"/>
    </xf>
    <xf numFmtId="0" fontId="15" fillId="0" borderId="40" xfId="0" applyFont="1" applyBorder="1" applyAlignment="1" applyProtection="1">
      <alignment horizontal="left"/>
      <protection hidden="1"/>
    </xf>
    <xf numFmtId="0" fontId="15" fillId="0" borderId="41" xfId="0" applyFont="1" applyBorder="1" applyAlignment="1" applyProtection="1">
      <alignment horizontal="left"/>
      <protection hidden="1"/>
    </xf>
    <xf numFmtId="0" fontId="15" fillId="0" borderId="27" xfId="0" applyFont="1" applyBorder="1" applyAlignment="1" applyProtection="1">
      <alignment horizontal="left"/>
      <protection hidden="1"/>
    </xf>
    <xf numFmtId="0" fontId="15" fillId="0" borderId="28" xfId="0" applyFont="1" applyBorder="1" applyAlignment="1" applyProtection="1">
      <alignment horizontal="left"/>
      <protection hidden="1"/>
    </xf>
    <xf numFmtId="0" fontId="15" fillId="0" borderId="29" xfId="0" applyFont="1" applyBorder="1" applyAlignment="1" applyProtection="1">
      <alignment horizontal="left"/>
      <protection hidden="1"/>
    </xf>
    <xf numFmtId="0" fontId="19" fillId="3" borderId="12" xfId="0" applyFont="1" applyFill="1" applyBorder="1" applyAlignment="1" applyProtection="1">
      <alignment horizontal="center" vertical="center" wrapText="1"/>
    </xf>
    <xf numFmtId="0" fontId="14" fillId="0" borderId="9" xfId="0" applyFont="1" applyFill="1" applyBorder="1" applyAlignment="1" applyProtection="1">
      <alignment horizontal="left" vertical="top" wrapText="1"/>
      <protection hidden="1"/>
    </xf>
    <xf numFmtId="0" fontId="12" fillId="3" borderId="56" xfId="0" applyFont="1" applyFill="1" applyBorder="1" applyAlignment="1" applyProtection="1">
      <alignment horizontal="center"/>
      <protection hidden="1"/>
    </xf>
    <xf numFmtId="0" fontId="20" fillId="0" borderId="2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2"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54"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48"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46" xfId="0" applyFont="1" applyBorder="1" applyAlignment="1" applyProtection="1">
      <alignment horizontal="center" vertical="center" wrapText="1"/>
      <protection hidden="1"/>
    </xf>
    <xf numFmtId="0" fontId="8" fillId="0" borderId="6"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8" fillId="0" borderId="58" xfId="0" applyFont="1" applyFill="1" applyBorder="1" applyAlignment="1" applyProtection="1">
      <alignment horizontal="left" vertical="center" shrinkToFit="1"/>
      <protection locked="0"/>
    </xf>
    <xf numFmtId="0" fontId="8" fillId="0" borderId="58" xfId="0" applyFont="1" applyBorder="1" applyAlignment="1" applyProtection="1">
      <alignment horizontal="left" vertical="center" shrinkToFit="1"/>
      <protection locked="0"/>
    </xf>
    <xf numFmtId="0" fontId="19" fillId="0" borderId="70" xfId="0" applyFont="1" applyBorder="1" applyAlignment="1" applyProtection="1">
      <alignment horizontal="center" vertical="center"/>
      <protection hidden="1"/>
    </xf>
    <xf numFmtId="0" fontId="19" fillId="0" borderId="40" xfId="0" applyFont="1" applyBorder="1" applyAlignment="1" applyProtection="1">
      <alignment horizontal="center" vertical="center"/>
      <protection hidden="1"/>
    </xf>
    <xf numFmtId="0" fontId="19" fillId="0" borderId="41"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10" fillId="0" borderId="30" xfId="0" applyFont="1" applyFill="1" applyBorder="1" applyAlignment="1" applyProtection="1">
      <alignment horizontal="center" vertical="center"/>
      <protection hidden="1"/>
    </xf>
    <xf numFmtId="0" fontId="10" fillId="0" borderId="31" xfId="0" applyFont="1" applyFill="1" applyBorder="1" applyAlignment="1" applyProtection="1">
      <alignment horizontal="center" vertical="center"/>
      <protection hidden="1"/>
    </xf>
    <xf numFmtId="0" fontId="10" fillId="0" borderId="68" xfId="0" applyFont="1" applyFill="1" applyBorder="1" applyAlignment="1" applyProtection="1">
      <alignment horizontal="center" vertical="center"/>
      <protection hidden="1"/>
    </xf>
    <xf numFmtId="0" fontId="14" fillId="0" borderId="69" xfId="0" applyFont="1" applyFill="1" applyBorder="1" applyAlignment="1" applyProtection="1">
      <alignment horizontal="center" vertical="center" wrapText="1"/>
      <protection hidden="1"/>
    </xf>
    <xf numFmtId="0" fontId="14" fillId="0" borderId="31" xfId="0" applyFont="1" applyFill="1" applyBorder="1" applyAlignment="1" applyProtection="1">
      <alignment horizontal="center" vertical="center" wrapText="1"/>
      <protection hidden="1"/>
    </xf>
    <xf numFmtId="0" fontId="14" fillId="0" borderId="68" xfId="0" applyFont="1" applyFill="1" applyBorder="1" applyAlignment="1" applyProtection="1">
      <alignment horizontal="center" vertical="center" wrapText="1"/>
      <protection hidden="1"/>
    </xf>
    <xf numFmtId="0" fontId="19" fillId="11" borderId="39" xfId="0" applyFont="1" applyFill="1" applyBorder="1" applyAlignment="1" applyProtection="1">
      <alignment horizontal="left"/>
      <protection hidden="1"/>
    </xf>
    <xf numFmtId="0" fontId="19" fillId="11" borderId="40" xfId="0" applyFont="1" applyFill="1" applyBorder="1" applyAlignment="1" applyProtection="1">
      <alignment horizontal="left"/>
      <protection hidden="1"/>
    </xf>
    <xf numFmtId="0" fontId="19" fillId="11" borderId="41" xfId="0" applyFont="1" applyFill="1" applyBorder="1" applyAlignment="1" applyProtection="1">
      <alignment horizontal="left"/>
      <protection hidden="1"/>
    </xf>
    <xf numFmtId="0" fontId="15" fillId="0" borderId="72" xfId="0" applyFont="1" applyBorder="1" applyAlignment="1" applyProtection="1">
      <alignment horizontal="center" vertical="center" wrapText="1"/>
      <protection locked="0" hidden="1"/>
    </xf>
    <xf numFmtId="0" fontId="15" fillId="0" borderId="34" xfId="0" applyFont="1" applyBorder="1" applyAlignment="1" applyProtection="1">
      <alignment horizontal="center" vertical="center" wrapText="1"/>
      <protection locked="0" hidden="1"/>
    </xf>
    <xf numFmtId="0" fontId="15" fillId="0" borderId="35" xfId="0" applyFont="1" applyBorder="1" applyAlignment="1" applyProtection="1">
      <alignment horizontal="center" vertical="center" wrapText="1"/>
      <protection locked="0" hidden="1"/>
    </xf>
    <xf numFmtId="0" fontId="15" fillId="0" borderId="74" xfId="0" applyFont="1" applyBorder="1" applyAlignment="1" applyProtection="1">
      <alignment horizontal="center" vertical="center" wrapText="1"/>
      <protection locked="0" hidden="1"/>
    </xf>
    <xf numFmtId="0" fontId="15" fillId="0" borderId="0" xfId="0" applyFont="1" applyBorder="1" applyAlignment="1" applyProtection="1">
      <alignment horizontal="center" vertical="center" wrapText="1"/>
      <protection locked="0" hidden="1"/>
    </xf>
    <xf numFmtId="0" fontId="15" fillId="0" borderId="48" xfId="0" applyFont="1" applyBorder="1" applyAlignment="1" applyProtection="1">
      <alignment horizontal="center" vertical="center" wrapText="1"/>
      <protection locked="0" hidden="1"/>
    </xf>
    <xf numFmtId="0" fontId="15" fillId="0" borderId="73" xfId="0" applyFont="1" applyBorder="1" applyAlignment="1" applyProtection="1">
      <alignment horizontal="center" vertical="center" wrapText="1"/>
      <protection locked="0" hidden="1"/>
    </xf>
    <xf numFmtId="0" fontId="15" fillId="0" borderId="37" xfId="0" applyFont="1" applyBorder="1" applyAlignment="1" applyProtection="1">
      <alignment horizontal="center" vertical="center" wrapText="1"/>
      <protection locked="0" hidden="1"/>
    </xf>
    <xf numFmtId="0" fontId="15" fillId="0" borderId="38" xfId="0" applyFont="1" applyBorder="1" applyAlignment="1" applyProtection="1">
      <alignment horizontal="center" vertical="center" wrapText="1"/>
      <protection locked="0" hidden="1"/>
    </xf>
    <xf numFmtId="0" fontId="12" fillId="0" borderId="0" xfId="0" applyFont="1" applyBorder="1" applyAlignment="1" applyProtection="1">
      <alignment horizontal="center"/>
      <protection hidden="1"/>
    </xf>
    <xf numFmtId="0" fontId="16" fillId="0" borderId="4"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8" fillId="0" borderId="60"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hidden="1"/>
    </xf>
    <xf numFmtId="0" fontId="14" fillId="0" borderId="59" xfId="0" applyFont="1" applyBorder="1" applyAlignment="1" applyProtection="1">
      <alignment horizontal="center" vertical="center" wrapText="1"/>
      <protection hidden="1"/>
    </xf>
    <xf numFmtId="0" fontId="8" fillId="0" borderId="30" xfId="0" applyFont="1" applyBorder="1" applyAlignment="1" applyProtection="1">
      <alignment horizontal="center" vertical="center" wrapText="1"/>
      <protection hidden="1"/>
    </xf>
    <xf numFmtId="0" fontId="8" fillId="0" borderId="31" xfId="0" applyFont="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6" fillId="0" borderId="62"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wrapText="1"/>
      <protection hidden="1"/>
    </xf>
    <xf numFmtId="0" fontId="16" fillId="0" borderId="64" xfId="0" applyFont="1" applyBorder="1" applyAlignment="1" applyProtection="1">
      <alignment horizontal="center" vertical="center" wrapText="1"/>
      <protection hidden="1"/>
    </xf>
    <xf numFmtId="0" fontId="15" fillId="0" borderId="23" xfId="0" applyFont="1" applyBorder="1" applyAlignment="1" applyProtection="1">
      <alignment horizontal="left" vertical="center" wrapText="1"/>
      <protection hidden="1"/>
    </xf>
    <xf numFmtId="0" fontId="16" fillId="0" borderId="0" xfId="2" applyFont="1" applyAlignment="1" applyProtection="1">
      <alignment horizontal="left" vertical="center" wrapText="1"/>
      <protection hidden="1"/>
    </xf>
    <xf numFmtId="0" fontId="42" fillId="0" borderId="0" xfId="2" applyFont="1" applyAlignment="1" applyProtection="1">
      <alignment horizontal="center"/>
      <protection hidden="1"/>
    </xf>
    <xf numFmtId="0" fontId="25" fillId="0" borderId="56" xfId="2" applyFont="1" applyBorder="1" applyAlignment="1" applyProtection="1">
      <alignment horizontal="center" vertical="center" shrinkToFit="1"/>
      <protection hidden="1"/>
    </xf>
    <xf numFmtId="0" fontId="34" fillId="0" borderId="18"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protection hidden="1"/>
    </xf>
    <xf numFmtId="0" fontId="19" fillId="0" borderId="20" xfId="0" applyFont="1" applyBorder="1" applyAlignment="1" applyProtection="1">
      <alignment horizontal="center" vertical="center"/>
      <protection hidden="1"/>
    </xf>
    <xf numFmtId="0" fontId="19" fillId="0" borderId="21" xfId="0" applyFont="1" applyBorder="1" applyAlignment="1" applyProtection="1">
      <alignment horizontal="center" vertical="center"/>
      <protection hidden="1"/>
    </xf>
    <xf numFmtId="0" fontId="19" fillId="0" borderId="22" xfId="0" applyFont="1" applyBorder="1" applyAlignment="1" applyProtection="1">
      <alignment horizontal="center" vertical="center"/>
      <protection hidden="1"/>
    </xf>
    <xf numFmtId="0" fontId="19" fillId="0" borderId="23" xfId="0" applyFont="1" applyBorder="1" applyAlignment="1" applyProtection="1">
      <alignment horizontal="center" vertical="center"/>
      <protection hidden="1"/>
    </xf>
    <xf numFmtId="0" fontId="19" fillId="0" borderId="12"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9" fillId="0" borderId="31" xfId="0" applyFont="1" applyFill="1" applyBorder="1" applyAlignment="1" applyProtection="1">
      <alignment horizontal="center" vertical="center"/>
      <protection hidden="1"/>
    </xf>
    <xf numFmtId="0" fontId="5" fillId="0" borderId="75" xfId="0" applyFont="1" applyFill="1" applyBorder="1" applyAlignment="1" applyProtection="1">
      <alignment horizontal="center" vertical="center" wrapText="1"/>
      <protection hidden="1"/>
    </xf>
    <xf numFmtId="0" fontId="5" fillId="0" borderId="76"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wrapText="1"/>
      <protection hidden="1"/>
    </xf>
    <xf numFmtId="0" fontId="18" fillId="7" borderId="9" xfId="0" applyFont="1" applyFill="1" applyBorder="1" applyAlignment="1" applyProtection="1">
      <alignment horizontal="center" vertical="center" wrapText="1"/>
      <protection hidden="1"/>
    </xf>
    <xf numFmtId="0" fontId="18" fillId="7" borderId="9" xfId="0" applyFont="1" applyFill="1" applyBorder="1" applyAlignment="1" applyProtection="1">
      <alignment horizontal="center" vertical="center" wrapText="1"/>
      <protection locked="0" hidden="1"/>
    </xf>
    <xf numFmtId="0" fontId="34" fillId="7" borderId="9" xfId="0" applyFont="1" applyFill="1" applyBorder="1" applyAlignment="1" applyProtection="1">
      <alignment horizontal="center" vertical="center"/>
      <protection locked="0" hidden="1"/>
    </xf>
    <xf numFmtId="0" fontId="7" fillId="0" borderId="9" xfId="0" applyFont="1" applyFill="1" applyBorder="1" applyAlignment="1" applyProtection="1">
      <alignment horizontal="center" vertical="center" wrapText="1"/>
      <protection locked="0" hidden="1"/>
    </xf>
    <xf numFmtId="0" fontId="7" fillId="0" borderId="58" xfId="0" applyFont="1" applyFill="1" applyBorder="1" applyAlignment="1" applyProtection="1">
      <alignment horizontal="left" vertical="center" shrinkToFit="1"/>
      <protection hidden="1"/>
    </xf>
    <xf numFmtId="0" fontId="36" fillId="0" borderId="9" xfId="0" applyFont="1" applyFill="1" applyBorder="1" applyAlignment="1" applyProtection="1">
      <alignment horizontal="center"/>
      <protection hidden="1"/>
    </xf>
    <xf numFmtId="0" fontId="34" fillId="0" borderId="70" xfId="0" applyFont="1" applyFill="1" applyBorder="1" applyAlignment="1" applyProtection="1">
      <alignment horizontal="center"/>
      <protection locked="0" hidden="1"/>
    </xf>
    <xf numFmtId="0" fontId="34" fillId="0" borderId="41" xfId="0" applyFont="1" applyFill="1" applyBorder="1" applyAlignment="1" applyProtection="1">
      <alignment horizontal="center"/>
      <protection locked="0" hidden="1"/>
    </xf>
    <xf numFmtId="0" fontId="46" fillId="0" borderId="56" xfId="0" applyFont="1" applyFill="1" applyBorder="1" applyAlignment="1" applyProtection="1">
      <alignment horizontal="left" vertical="center" shrinkToFit="1"/>
      <protection locked="0" hidden="1"/>
    </xf>
    <xf numFmtId="165" fontId="46" fillId="0" borderId="58" xfId="0" applyNumberFormat="1" applyFont="1" applyFill="1" applyBorder="1" applyAlignment="1" applyProtection="1">
      <alignment horizontal="center" vertical="center" shrinkToFit="1"/>
      <protection locked="0" hidden="1"/>
    </xf>
    <xf numFmtId="0" fontId="46" fillId="0" borderId="56" xfId="0" applyFont="1" applyFill="1" applyBorder="1" applyAlignment="1" applyProtection="1">
      <alignment horizontal="left" shrinkToFit="1"/>
      <protection locked="0" hidden="1"/>
    </xf>
    <xf numFmtId="49" fontId="37" fillId="0" borderId="56" xfId="0" applyNumberFormat="1" applyFont="1" applyFill="1" applyBorder="1" applyAlignment="1" applyProtection="1">
      <alignment horizontal="left" shrinkToFit="1"/>
      <protection locked="0" hidden="1"/>
    </xf>
    <xf numFmtId="0" fontId="7"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7" fillId="7" borderId="9" xfId="0" applyFont="1" applyFill="1" applyBorder="1" applyAlignment="1" applyProtection="1">
      <alignment horizontal="center" vertical="center" wrapText="1"/>
      <protection hidden="1"/>
    </xf>
    <xf numFmtId="0" fontId="35" fillId="0" borderId="0" xfId="0" applyFont="1" applyFill="1" applyAlignment="1" applyProtection="1">
      <alignment horizontal="center" vertical="center"/>
      <protection hidden="1"/>
    </xf>
    <xf numFmtId="0" fontId="34" fillId="0" borderId="56" xfId="0" applyFont="1" applyFill="1" applyBorder="1" applyAlignment="1" applyProtection="1">
      <alignment horizontal="center"/>
      <protection hidden="1"/>
    </xf>
    <xf numFmtId="0" fontId="7" fillId="0" borderId="56" xfId="0" applyFont="1" applyFill="1" applyBorder="1" applyAlignment="1" applyProtection="1">
      <alignment horizontal="left" vertical="center" shrinkToFit="1"/>
      <protection hidden="1"/>
    </xf>
    <xf numFmtId="0" fontId="36" fillId="0" borderId="37" xfId="0" applyFont="1" applyFill="1" applyBorder="1" applyAlignment="1" applyProtection="1">
      <alignment horizontal="center" vertical="center" shrinkToFit="1"/>
      <protection locked="0" hidden="1"/>
    </xf>
    <xf numFmtId="164" fontId="36" fillId="0" borderId="40" xfId="0" applyNumberFormat="1" applyFont="1" applyFill="1" applyBorder="1" applyAlignment="1" applyProtection="1">
      <alignment horizontal="center" vertical="center" shrinkToFit="1"/>
      <protection locked="0" hidden="1"/>
    </xf>
    <xf numFmtId="49" fontId="36" fillId="0" borderId="37" xfId="0" applyNumberFormat="1" applyFont="1" applyFill="1" applyBorder="1" applyAlignment="1" applyProtection="1">
      <alignment horizontal="center" vertical="center" shrinkToFit="1"/>
      <protection locked="0" hidden="1"/>
    </xf>
    <xf numFmtId="0" fontId="34" fillId="0" borderId="37" xfId="0" applyFont="1" applyFill="1" applyBorder="1" applyAlignment="1" applyProtection="1">
      <alignment horizontal="center"/>
      <protection locked="0" hidden="1"/>
    </xf>
    <xf numFmtId="0" fontId="41" fillId="0" borderId="9" xfId="0" applyFont="1" applyBorder="1" applyAlignment="1" applyProtection="1">
      <alignment horizontal="center" vertical="center"/>
      <protection hidden="1"/>
    </xf>
    <xf numFmtId="0" fontId="41" fillId="8" borderId="9" xfId="0" applyFont="1" applyFill="1" applyBorder="1" applyAlignment="1" applyProtection="1">
      <alignment horizontal="center" vertical="center" wrapText="1"/>
      <protection hidden="1"/>
    </xf>
    <xf numFmtId="0" fontId="41" fillId="8" borderId="18" xfId="0" applyFont="1" applyFill="1" applyBorder="1" applyAlignment="1" applyProtection="1">
      <alignment horizontal="center" vertical="center" wrapText="1"/>
      <protection hidden="1"/>
    </xf>
    <xf numFmtId="0" fontId="41" fillId="8" borderId="24" xfId="0" applyFont="1" applyFill="1" applyBorder="1" applyAlignment="1" applyProtection="1">
      <alignment horizontal="center" vertical="center" wrapText="1"/>
      <protection hidden="1"/>
    </xf>
    <xf numFmtId="0" fontId="41" fillId="8" borderId="70" xfId="0" applyFont="1" applyFill="1" applyBorder="1" applyAlignment="1" applyProtection="1">
      <alignment horizontal="center" vertical="center" wrapText="1"/>
      <protection hidden="1"/>
    </xf>
    <xf numFmtId="0" fontId="41" fillId="8" borderId="40" xfId="0" applyFont="1" applyFill="1" applyBorder="1" applyAlignment="1" applyProtection="1">
      <alignment horizontal="center" vertical="center" wrapText="1"/>
      <protection hidden="1"/>
    </xf>
    <xf numFmtId="0" fontId="41" fillId="8" borderId="41" xfId="0" applyFont="1" applyFill="1" applyBorder="1" applyAlignment="1" applyProtection="1">
      <alignment horizontal="center" vertical="center" wrapText="1"/>
      <protection hidden="1"/>
    </xf>
    <xf numFmtId="0" fontId="41" fillId="5" borderId="9" xfId="0" applyFont="1" applyFill="1" applyBorder="1" applyAlignment="1" applyProtection="1">
      <alignment horizontal="center" wrapText="1"/>
      <protection hidden="1"/>
    </xf>
    <xf numFmtId="0" fontId="41" fillId="0" borderId="9" xfId="0" applyFont="1" applyFill="1" applyBorder="1" applyAlignment="1" applyProtection="1">
      <alignment horizontal="center" vertical="center" wrapText="1"/>
      <protection hidden="1"/>
    </xf>
    <xf numFmtId="0" fontId="41" fillId="5" borderId="9" xfId="0" applyFont="1" applyFill="1" applyBorder="1" applyAlignment="1" applyProtection="1">
      <alignment horizontal="center" vertical="center" wrapText="1"/>
      <protection hidden="1"/>
    </xf>
    <xf numFmtId="49" fontId="41" fillId="0" borderId="9" xfId="0" applyNumberFormat="1" applyFont="1" applyFill="1" applyBorder="1" applyAlignment="1" applyProtection="1">
      <alignment horizontal="center" vertical="center" wrapText="1"/>
      <protection hidden="1"/>
    </xf>
    <xf numFmtId="0" fontId="29" fillId="9" borderId="9" xfId="0" applyFont="1" applyFill="1" applyBorder="1" applyAlignment="1" applyProtection="1">
      <alignment horizontal="center" vertical="center" wrapText="1"/>
      <protection hidden="1"/>
    </xf>
    <xf numFmtId="0" fontId="16" fillId="9" borderId="18" xfId="0" applyFont="1" applyFill="1" applyBorder="1" applyAlignment="1" applyProtection="1">
      <alignment horizontal="center" vertical="center" wrapText="1"/>
      <protection hidden="1"/>
    </xf>
    <xf numFmtId="0" fontId="16" fillId="9" borderId="47" xfId="0" applyFont="1" applyFill="1" applyBorder="1" applyAlignment="1" applyProtection="1">
      <alignment horizontal="center" vertical="center" wrapText="1"/>
      <protection hidden="1"/>
    </xf>
    <xf numFmtId="0" fontId="16" fillId="9" borderId="24" xfId="0" applyFont="1" applyFill="1" applyBorder="1" applyAlignment="1" applyProtection="1">
      <alignment horizontal="center" vertical="center" wrapText="1"/>
      <protection hidden="1"/>
    </xf>
    <xf numFmtId="0" fontId="41" fillId="5" borderId="9" xfId="0" applyFont="1" applyFill="1" applyBorder="1" applyAlignment="1" applyProtection="1">
      <alignment horizontal="center"/>
      <protection hidden="1"/>
    </xf>
    <xf numFmtId="0" fontId="28" fillId="5" borderId="70" xfId="0" applyFont="1" applyFill="1" applyBorder="1" applyAlignment="1" applyProtection="1">
      <alignment horizontal="center" vertical="center" wrapText="1"/>
      <protection hidden="1"/>
    </xf>
    <xf numFmtId="0" fontId="28" fillId="5" borderId="40" xfId="0" applyFont="1" applyFill="1" applyBorder="1" applyAlignment="1" applyProtection="1">
      <alignment horizontal="center" vertical="center" wrapText="1"/>
      <protection hidden="1"/>
    </xf>
    <xf numFmtId="0" fontId="14" fillId="5" borderId="9"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28" fillId="5" borderId="9" xfId="0" applyFont="1" applyFill="1" applyBorder="1" applyAlignment="1" applyProtection="1">
      <alignment horizontal="center" vertical="center" wrapText="1"/>
      <protection hidden="1"/>
    </xf>
    <xf numFmtId="0" fontId="14" fillId="5" borderId="18" xfId="0" applyFont="1" applyFill="1" applyBorder="1" applyAlignment="1" applyProtection="1">
      <alignment horizontal="center" vertical="center" wrapText="1"/>
      <protection hidden="1"/>
    </xf>
    <xf numFmtId="0" fontId="14" fillId="5" borderId="24" xfId="0" applyFont="1" applyFill="1" applyBorder="1" applyAlignment="1" applyProtection="1">
      <alignment horizontal="center" vertical="center" wrapText="1"/>
      <protection hidden="1"/>
    </xf>
    <xf numFmtId="0" fontId="28" fillId="5" borderId="41" xfId="0" applyFont="1" applyFill="1" applyBorder="1" applyAlignment="1" applyProtection="1">
      <alignment horizontal="center" vertical="center" wrapText="1"/>
      <protection hidden="1"/>
    </xf>
    <xf numFmtId="0" fontId="28" fillId="5" borderId="18" xfId="0" applyFont="1" applyFill="1" applyBorder="1" applyAlignment="1" applyProtection="1">
      <alignment horizontal="center" vertical="center" wrapText="1"/>
      <protection hidden="1"/>
    </xf>
    <xf numFmtId="0" fontId="28" fillId="5" borderId="24" xfId="0" applyFont="1" applyFill="1" applyBorder="1" applyAlignment="1" applyProtection="1">
      <alignment horizontal="center" vertical="center" wrapText="1"/>
      <protection hidden="1"/>
    </xf>
    <xf numFmtId="0" fontId="28" fillId="5" borderId="35" xfId="0" applyFont="1" applyFill="1" applyBorder="1" applyAlignment="1" applyProtection="1">
      <alignment horizontal="center" vertical="center"/>
      <protection hidden="1"/>
    </xf>
    <xf numFmtId="0" fontId="28" fillId="5" borderId="48" xfId="0" applyFont="1" applyFill="1" applyBorder="1" applyAlignment="1" applyProtection="1">
      <alignment horizontal="center" vertical="center"/>
      <protection hidden="1"/>
    </xf>
    <xf numFmtId="0" fontId="28" fillId="5" borderId="38" xfId="0" applyFont="1" applyFill="1" applyBorder="1" applyAlignment="1" applyProtection="1">
      <alignment horizontal="center" vertical="center"/>
      <protection hidden="1"/>
    </xf>
    <xf numFmtId="0" fontId="15" fillId="5" borderId="18" xfId="2" applyFont="1" applyFill="1" applyBorder="1" applyAlignment="1" applyProtection="1">
      <alignment horizontal="center" vertical="center" wrapText="1"/>
      <protection hidden="1"/>
    </xf>
    <xf numFmtId="0" fontId="15" fillId="5" borderId="24" xfId="2" applyFont="1" applyFill="1" applyBorder="1" applyAlignment="1" applyProtection="1">
      <alignment horizontal="center" vertical="center" wrapText="1"/>
      <protection hidden="1"/>
    </xf>
    <xf numFmtId="0" fontId="16" fillId="5" borderId="9" xfId="2" applyFont="1" applyFill="1" applyBorder="1" applyAlignment="1" applyProtection="1">
      <alignment horizontal="center" vertical="center" wrapText="1"/>
      <protection hidden="1"/>
    </xf>
    <xf numFmtId="0" fontId="14" fillId="5" borderId="9" xfId="2" applyFont="1" applyFill="1" applyBorder="1" applyAlignment="1" applyProtection="1">
      <alignment horizontal="center" vertical="center" wrapText="1"/>
      <protection hidden="1"/>
    </xf>
    <xf numFmtId="0" fontId="28" fillId="5" borderId="35" xfId="0" applyFont="1" applyFill="1" applyBorder="1" applyAlignment="1" applyProtection="1">
      <alignment horizontal="center" vertical="center" wrapText="1"/>
      <protection hidden="1"/>
    </xf>
    <xf numFmtId="0" fontId="28" fillId="5" borderId="48" xfId="0" applyFont="1" applyFill="1" applyBorder="1" applyAlignment="1" applyProtection="1">
      <alignment horizontal="center" vertical="center" wrapText="1"/>
      <protection hidden="1"/>
    </xf>
    <xf numFmtId="0" fontId="28" fillId="5" borderId="38"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protection hidden="1"/>
    </xf>
    <xf numFmtId="0" fontId="41" fillId="0" borderId="47" xfId="0" applyFont="1" applyFill="1" applyBorder="1" applyAlignment="1" applyProtection="1">
      <alignment horizontal="center" vertical="center"/>
      <protection hidden="1"/>
    </xf>
    <xf numFmtId="0" fontId="41" fillId="0" borderId="24" xfId="0" applyFont="1" applyFill="1" applyBorder="1" applyAlignment="1" applyProtection="1">
      <alignment horizontal="center" vertical="center"/>
      <protection hidden="1"/>
    </xf>
    <xf numFmtId="0" fontId="41" fillId="0" borderId="18" xfId="0" applyFont="1" applyFill="1" applyBorder="1" applyAlignment="1" applyProtection="1">
      <alignment horizontal="center" vertical="center"/>
      <protection locked="0"/>
    </xf>
    <xf numFmtId="0" fontId="41" fillId="0" borderId="47" xfId="0"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protection locked="0"/>
    </xf>
    <xf numFmtId="0" fontId="41" fillId="0" borderId="9" xfId="0" applyFont="1" applyBorder="1" applyAlignment="1">
      <alignment horizontal="center" vertical="center" wrapText="1"/>
    </xf>
    <xf numFmtId="0" fontId="29" fillId="0" borderId="18" xfId="0" applyFont="1" applyBorder="1" applyAlignment="1" applyProtection="1">
      <alignment horizontal="center" vertical="center" wrapText="1"/>
      <protection locked="0"/>
    </xf>
    <xf numFmtId="0" fontId="29" fillId="0" borderId="47"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8" fillId="0" borderId="18" xfId="0" applyFont="1" applyFill="1" applyBorder="1" applyAlignment="1" applyProtection="1">
      <alignment horizontal="center" vertical="center"/>
      <protection hidden="1"/>
    </xf>
    <xf numFmtId="0" fontId="28" fillId="0" borderId="47" xfId="0" applyFont="1" applyFill="1" applyBorder="1" applyAlignment="1" applyProtection="1">
      <alignment horizontal="center" vertical="center"/>
      <protection hidden="1"/>
    </xf>
    <xf numFmtId="0" fontId="28" fillId="0" borderId="24" xfId="0" applyFont="1" applyFill="1" applyBorder="1" applyAlignment="1" applyProtection="1">
      <alignment horizontal="center" vertical="center"/>
      <protection hidden="1"/>
    </xf>
  </cellXfs>
  <cellStyles count="21">
    <cellStyle name="ConditionalStyle_1" xfId="5"/>
    <cellStyle name="Currency 2" xfId="19"/>
    <cellStyle name="Excel Built-in Normal" xfId="6"/>
    <cellStyle name="Heading" xfId="7"/>
    <cellStyle name="Heading1" xfId="8"/>
    <cellStyle name="Normal" xfId="0" builtinId="0"/>
    <cellStyle name="Normal 2" xfId="1"/>
    <cellStyle name="Normal 2 2" xfId="10"/>
    <cellStyle name="Normal 2 2 2" xfId="16"/>
    <cellStyle name="Normal 2 3" xfId="9"/>
    <cellStyle name="Normal 2 4" xfId="15"/>
    <cellStyle name="Normal 3" xfId="2"/>
    <cellStyle name="Normal 3 2" xfId="11"/>
    <cellStyle name="Normal 4" xfId="4"/>
    <cellStyle name="Normal 4 2" xfId="17"/>
    <cellStyle name="Normal 5" xfId="12"/>
    <cellStyle name="Normal 6" xfId="3"/>
    <cellStyle name="Normal 7" xfId="18"/>
    <cellStyle name="Percent 2" xfId="20"/>
    <cellStyle name="Result" xfId="13"/>
    <cellStyle name="Result2" xfId="14"/>
  </cellStyles>
  <dxfs count="3">
    <dxf>
      <font>
        <b/>
        <i val="0"/>
        <color rgb="FFFF0000"/>
      </font>
    </dxf>
    <dxf>
      <font>
        <b/>
        <i val="0"/>
        <color rgb="FFFF0000"/>
      </font>
    </dxf>
    <dxf>
      <font>
        <b/>
        <i val="0"/>
        <color rgb="FFFF000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186690</xdr:colOff>
      <xdr:row>0</xdr:row>
      <xdr:rowOff>114300</xdr:rowOff>
    </xdr:from>
    <xdr:to>
      <xdr:col>14</xdr:col>
      <xdr:colOff>396240</xdr:colOff>
      <xdr:row>2</xdr:row>
      <xdr:rowOff>9525</xdr:rowOff>
    </xdr:to>
    <xdr:sp macro="" textlink="">
      <xdr:nvSpPr>
        <xdr:cNvPr id="2" name="Text Box 118"/>
        <xdr:cNvSpPr txBox="1">
          <a:spLocks noChangeArrowheads="1"/>
        </xdr:cNvSpPr>
      </xdr:nvSpPr>
      <xdr:spPr bwMode="auto">
        <a:xfrm>
          <a:off x="8759190" y="114300"/>
          <a:ext cx="1609725" cy="295275"/>
        </a:xfrm>
        <a:prstGeom prst="rect">
          <a:avLst/>
        </a:prstGeom>
        <a:solidFill>
          <a:srgbClr val="FFFFFF"/>
        </a:solidFill>
        <a:ln>
          <a:noFill/>
        </a:ln>
        <a:extLst/>
      </xdr:spPr>
      <xdr:txBody>
        <a:bodyPr vertOverflow="clip" wrap="square" lIns="91440" tIns="45720" rIns="91440" bIns="45720" anchor="t" upright="1"/>
        <a:lstStyle/>
        <a:p>
          <a:pPr algn="ctr" rtl="0">
            <a:defRPr sz="1000"/>
          </a:pPr>
          <a:r>
            <a:rPr lang="en-US" sz="1100" b="1" i="0" u="none" strike="noStrike" baseline="0">
              <a:solidFill>
                <a:srgbClr val="000000"/>
              </a:solidFill>
              <a:latin typeface="Arial Narrow" panose="020B0606020202030204" pitchFamily="34" charset="0"/>
              <a:cs typeface="Arial"/>
            </a:rPr>
            <a:t>Form DR TB 10B</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mp;E%20Activities/Junk/Gene%20Xpert%20Reporting%20national/%23%20Monthly%20GeneXpert%20data%202017%20(Natio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E1109"/>
  <sheetViews>
    <sheetView showGridLines="0" tabSelected="1" view="pageBreakPreview" zoomScale="90" zoomScaleSheetLayoutView="90" workbookViewId="0">
      <selection activeCell="J19" sqref="J19"/>
    </sheetView>
  </sheetViews>
  <sheetFormatPr defaultColWidth="9.140625" defaultRowHeight="16.5" x14ac:dyDescent="0.3"/>
  <cols>
    <col min="1" max="1" width="18.85546875" style="50" customWidth="1"/>
    <col min="2" max="2" width="11.7109375" style="50" customWidth="1"/>
    <col min="3" max="4" width="11.42578125" style="50" customWidth="1"/>
    <col min="5" max="5" width="14.42578125" style="50" customWidth="1"/>
    <col min="6" max="6" width="9.85546875" style="50" customWidth="1"/>
    <col min="7" max="7" width="11.85546875" style="50" customWidth="1"/>
    <col min="8" max="8" width="9.140625" style="50"/>
    <col min="9" max="9" width="7.5703125" style="50" customWidth="1"/>
    <col min="10" max="10" width="8.140625" style="50" customWidth="1"/>
    <col min="11" max="11" width="9" style="50" customWidth="1"/>
    <col min="12" max="12" width="9.85546875" style="50" customWidth="1"/>
    <col min="13" max="13" width="8.42578125" style="50" customWidth="1"/>
    <col min="14" max="14" width="6.140625" style="50" customWidth="1"/>
    <col min="15" max="15" width="6.7109375" style="50" customWidth="1"/>
    <col min="16" max="16" width="11.5703125" style="50" customWidth="1"/>
    <col min="17" max="17" width="6.5703125" style="50" customWidth="1"/>
    <col min="18" max="18" width="7.140625" style="50" customWidth="1"/>
    <col min="19" max="19" width="6.7109375" style="50" customWidth="1"/>
    <col min="20" max="20" width="11.7109375" style="50" customWidth="1"/>
    <col min="21" max="21" width="13" style="50" customWidth="1"/>
    <col min="22" max="22" width="8.28515625" style="50" customWidth="1"/>
    <col min="23" max="23" width="16.85546875" style="50" customWidth="1"/>
    <col min="24" max="24" width="10.42578125" style="50" customWidth="1"/>
    <col min="25" max="28" width="9.140625" style="50"/>
    <col min="29" max="29" width="13.28515625" style="50" customWidth="1"/>
    <col min="30" max="32" width="9.140625" style="50"/>
    <col min="33" max="603" width="9.140625" style="51"/>
    <col min="604" max="16384" width="9.140625" style="50"/>
  </cols>
  <sheetData>
    <row r="1" spans="1:603" ht="13.7" customHeight="1" x14ac:dyDescent="0.3">
      <c r="A1" s="200" t="s">
        <v>834</v>
      </c>
      <c r="B1" s="200"/>
      <c r="C1" s="200"/>
      <c r="D1" s="200"/>
      <c r="E1" s="200"/>
      <c r="F1" s="200"/>
      <c r="G1" s="200"/>
      <c r="H1" s="200"/>
      <c r="I1" s="200"/>
      <c r="J1" s="200"/>
      <c r="K1" s="200"/>
      <c r="L1" s="200"/>
      <c r="M1" s="200"/>
      <c r="N1" s="200"/>
      <c r="O1" s="200"/>
      <c r="P1" s="200"/>
      <c r="Q1" s="200"/>
      <c r="R1" s="200"/>
      <c r="S1" s="1" t="s">
        <v>69</v>
      </c>
      <c r="T1" s="1"/>
      <c r="U1" s="1"/>
      <c r="V1" s="49"/>
      <c r="W1" s="1"/>
      <c r="X1" s="1"/>
    </row>
    <row r="2" spans="1:603" ht="13.7" customHeight="1" x14ac:dyDescent="0.3">
      <c r="A2" s="200" t="s">
        <v>66</v>
      </c>
      <c r="B2" s="200"/>
      <c r="C2" s="200"/>
      <c r="D2" s="200"/>
      <c r="E2" s="200"/>
      <c r="F2" s="200"/>
      <c r="G2" s="200"/>
      <c r="H2" s="200"/>
      <c r="I2" s="200"/>
      <c r="J2" s="200"/>
      <c r="K2" s="200"/>
      <c r="L2" s="200"/>
      <c r="M2" s="200"/>
      <c r="N2" s="200"/>
      <c r="O2" s="200"/>
      <c r="P2" s="200"/>
      <c r="Q2" s="200"/>
      <c r="R2" s="200"/>
      <c r="S2" s="200"/>
      <c r="T2" s="200"/>
      <c r="U2" s="200"/>
      <c r="V2" s="52"/>
      <c r="W2" s="1"/>
      <c r="X2" s="1"/>
    </row>
    <row r="3" spans="1:603" ht="13.7" customHeight="1" x14ac:dyDescent="0.3">
      <c r="A3" s="200" t="s">
        <v>77</v>
      </c>
      <c r="B3" s="200"/>
      <c r="C3" s="200"/>
      <c r="D3" s="200"/>
      <c r="E3" s="200"/>
      <c r="F3" s="200"/>
      <c r="G3" s="200"/>
      <c r="H3" s="200"/>
      <c r="I3" s="200"/>
      <c r="J3" s="200"/>
      <c r="K3" s="200"/>
      <c r="L3" s="200"/>
      <c r="M3" s="200"/>
      <c r="N3" s="200"/>
      <c r="O3" s="200"/>
      <c r="P3" s="200"/>
      <c r="Q3" s="200"/>
      <c r="R3" s="200"/>
      <c r="S3" s="53"/>
      <c r="T3" s="53"/>
      <c r="U3" s="53"/>
      <c r="V3" s="52"/>
      <c r="W3" s="1"/>
      <c r="X3" s="1"/>
    </row>
    <row r="4" spans="1:603" ht="13.7" customHeight="1" x14ac:dyDescent="0.3">
      <c r="A4" s="199" t="s">
        <v>788</v>
      </c>
      <c r="B4" s="199"/>
      <c r="C4" s="199"/>
      <c r="D4" s="199"/>
      <c r="E4" s="199"/>
      <c r="F4" s="199"/>
      <c r="G4" s="199"/>
      <c r="H4" s="199"/>
      <c r="I4" s="199"/>
      <c r="J4" s="199"/>
      <c r="K4" s="199"/>
      <c r="L4" s="199"/>
      <c r="M4" s="199"/>
      <c r="N4" s="199"/>
      <c r="O4" s="199"/>
      <c r="P4" s="199"/>
      <c r="Q4" s="199"/>
      <c r="R4" s="199"/>
      <c r="S4" s="199"/>
      <c r="T4" s="199"/>
      <c r="U4" s="199"/>
      <c r="V4" s="48"/>
      <c r="W4" s="2"/>
      <c r="X4" s="2"/>
    </row>
    <row r="5" spans="1:603" ht="36.75" customHeight="1" x14ac:dyDescent="0.3">
      <c r="A5" s="2"/>
      <c r="B5" s="2"/>
      <c r="C5" s="2"/>
      <c r="D5" s="2"/>
      <c r="E5" s="2"/>
      <c r="F5" s="2"/>
      <c r="G5" s="2"/>
      <c r="H5" s="2"/>
      <c r="I5" s="2"/>
      <c r="J5" s="2"/>
      <c r="K5" s="2"/>
      <c r="L5" s="2"/>
      <c r="M5" s="2"/>
      <c r="N5" s="2"/>
      <c r="O5" s="2"/>
      <c r="P5" s="2"/>
      <c r="Q5" s="2"/>
      <c r="R5" s="2"/>
      <c r="S5" s="2"/>
      <c r="T5" s="2"/>
      <c r="U5" s="2"/>
      <c r="V5" s="48"/>
      <c r="W5" s="2"/>
      <c r="X5" s="2"/>
    </row>
    <row r="6" spans="1:603" ht="15.75" customHeight="1" x14ac:dyDescent="0.3">
      <c r="A6" s="54" t="s">
        <v>139</v>
      </c>
      <c r="B6" s="54"/>
      <c r="C6" s="209"/>
      <c r="D6" s="209"/>
      <c r="E6" s="209"/>
      <c r="F6" s="209"/>
      <c r="G6" s="209"/>
      <c r="I6" s="1"/>
      <c r="J6" s="55" t="s">
        <v>16</v>
      </c>
      <c r="L6" s="12"/>
      <c r="M6" s="56" t="s">
        <v>14</v>
      </c>
      <c r="N6" s="243" t="str">
        <f>IF(L6="","",VLOOKUP(L6,A101:B113,2,FALSE))</f>
        <v/>
      </c>
      <c r="O6" s="243"/>
      <c r="P6" s="57" t="s">
        <v>15</v>
      </c>
      <c r="R6" s="12"/>
      <c r="V6" s="49"/>
    </row>
    <row r="7" spans="1:603" ht="15.75" customHeight="1" x14ac:dyDescent="0.3">
      <c r="A7" s="54" t="s">
        <v>9</v>
      </c>
      <c r="B7" s="54"/>
      <c r="C7" s="262"/>
      <c r="D7" s="262"/>
      <c r="E7" s="262"/>
      <c r="F7" s="262"/>
      <c r="G7" s="262"/>
      <c r="I7" s="58"/>
      <c r="J7" s="59" t="s">
        <v>68</v>
      </c>
      <c r="K7" s="59"/>
      <c r="L7" s="59"/>
      <c r="M7" s="59"/>
      <c r="N7" s="168"/>
      <c r="O7" s="168"/>
      <c r="P7" s="168"/>
      <c r="Q7" s="168"/>
      <c r="R7" s="168"/>
      <c r="S7" s="168"/>
      <c r="V7" s="49"/>
    </row>
    <row r="8" spans="1:603" ht="15.75" customHeight="1" x14ac:dyDescent="0.3">
      <c r="A8" s="54" t="s">
        <v>10</v>
      </c>
      <c r="B8" s="54"/>
      <c r="C8" s="262"/>
      <c r="D8" s="262"/>
      <c r="E8" s="262"/>
      <c r="F8" s="262"/>
      <c r="G8" s="262"/>
      <c r="I8" s="58"/>
      <c r="J8" s="59" t="s">
        <v>67</v>
      </c>
      <c r="K8" s="59"/>
      <c r="L8" s="59"/>
      <c r="M8" s="168"/>
      <c r="N8" s="168"/>
      <c r="O8" s="168"/>
      <c r="P8" s="168"/>
      <c r="Q8" s="168"/>
      <c r="R8" s="168"/>
      <c r="S8" s="168"/>
      <c r="V8" s="49"/>
    </row>
    <row r="9" spans="1:603" ht="15.75" customHeight="1" x14ac:dyDescent="0.3">
      <c r="A9" s="54" t="s">
        <v>787</v>
      </c>
      <c r="C9" s="263"/>
      <c r="D9" s="263"/>
      <c r="E9" s="263"/>
      <c r="F9" s="263"/>
      <c r="G9" s="263"/>
      <c r="J9" s="59" t="s">
        <v>11</v>
      </c>
      <c r="K9" s="59"/>
      <c r="L9" s="59"/>
      <c r="M9" s="169"/>
      <c r="N9" s="169"/>
      <c r="O9" s="60"/>
      <c r="P9" s="11"/>
      <c r="V9" s="49"/>
    </row>
    <row r="10" spans="1:603" ht="15.75" customHeight="1" x14ac:dyDescent="0.3">
      <c r="J10" s="61" t="s">
        <v>72</v>
      </c>
      <c r="K10" s="170"/>
      <c r="L10" s="170"/>
      <c r="M10" s="61"/>
      <c r="N10" s="62"/>
      <c r="O10" s="59" t="s">
        <v>12</v>
      </c>
      <c r="Q10" s="171"/>
      <c r="R10" s="171"/>
      <c r="S10" s="171"/>
      <c r="T10" s="51"/>
      <c r="V10" s="49"/>
    </row>
    <row r="11" spans="1:603" s="62" customFormat="1" ht="14.25" customHeight="1" thickBot="1" x14ac:dyDescent="0.35">
      <c r="A11" s="1" t="s">
        <v>0</v>
      </c>
      <c r="B11" s="63"/>
      <c r="C11" s="63"/>
      <c r="D11" s="63"/>
      <c r="E11" s="63"/>
      <c r="F11" s="50"/>
      <c r="G11" s="64"/>
      <c r="H11" s="64"/>
      <c r="I11" s="64"/>
      <c r="Q11" s="64"/>
      <c r="R11" s="64"/>
      <c r="S11" s="64"/>
      <c r="T11" s="64"/>
      <c r="U11" s="64"/>
      <c r="V11" s="65"/>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4"/>
      <c r="LP11" s="64"/>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4"/>
      <c r="NI11" s="64"/>
      <c r="NJ11" s="64"/>
      <c r="NK11" s="64"/>
      <c r="NL11" s="64"/>
      <c r="NM11" s="64"/>
      <c r="NN11" s="64"/>
      <c r="NO11" s="64"/>
      <c r="NP11" s="64"/>
      <c r="NQ11" s="64"/>
      <c r="NR11" s="64"/>
      <c r="NS11" s="64"/>
      <c r="NT11" s="64"/>
      <c r="NU11" s="64"/>
      <c r="NV11" s="64"/>
      <c r="NW11" s="64"/>
      <c r="NX11" s="64"/>
      <c r="NY11" s="64"/>
      <c r="NZ11" s="64"/>
      <c r="OA11" s="64"/>
      <c r="OB11" s="64"/>
      <c r="OC11" s="64"/>
      <c r="OD11" s="64"/>
      <c r="OE11" s="64"/>
      <c r="OF11" s="64"/>
      <c r="OG11" s="64"/>
      <c r="OH11" s="64"/>
      <c r="OI11" s="64"/>
      <c r="OJ11" s="64"/>
      <c r="OK11" s="64"/>
      <c r="OL11" s="64"/>
      <c r="OM11" s="64"/>
      <c r="ON11" s="64"/>
      <c r="OO11" s="64"/>
      <c r="OP11" s="64"/>
      <c r="OQ11" s="64"/>
      <c r="OR11" s="64"/>
      <c r="OS11" s="64"/>
      <c r="OT11" s="64"/>
      <c r="OU11" s="64"/>
      <c r="OV11" s="64"/>
      <c r="OW11" s="64"/>
      <c r="OX11" s="64"/>
      <c r="OY11" s="64"/>
      <c r="OZ11" s="64"/>
      <c r="PA11" s="64"/>
      <c r="PB11" s="64"/>
      <c r="PC11" s="64"/>
      <c r="PD11" s="64"/>
      <c r="PE11" s="64"/>
      <c r="PF11" s="64"/>
      <c r="PG11" s="64"/>
      <c r="PH11" s="64"/>
      <c r="PI11" s="64"/>
      <c r="PJ11" s="64"/>
      <c r="PK11" s="64"/>
      <c r="PL11" s="64"/>
      <c r="PM11" s="64"/>
      <c r="PN11" s="64"/>
      <c r="PO11" s="64"/>
      <c r="PP11" s="64"/>
      <c r="PQ11" s="64"/>
      <c r="PR11" s="64"/>
      <c r="PS11" s="64"/>
      <c r="PT11" s="64"/>
      <c r="PU11" s="64"/>
      <c r="PV11" s="64"/>
      <c r="PW11" s="64"/>
      <c r="PX11" s="64"/>
      <c r="PY11" s="64"/>
      <c r="PZ11" s="64"/>
      <c r="QA11" s="64"/>
      <c r="QB11" s="64"/>
      <c r="QC11" s="64"/>
      <c r="QD11" s="64"/>
      <c r="QE11" s="64"/>
      <c r="QF11" s="64"/>
      <c r="QG11" s="64"/>
      <c r="QH11" s="64"/>
      <c r="QI11" s="64"/>
      <c r="QJ11" s="64"/>
      <c r="QK11" s="64"/>
      <c r="QL11" s="64"/>
      <c r="QM11" s="64"/>
      <c r="QN11" s="64"/>
      <c r="QO11" s="64"/>
      <c r="QP11" s="64"/>
      <c r="QQ11" s="64"/>
      <c r="QR11" s="64"/>
      <c r="QS11" s="64"/>
      <c r="QT11" s="64"/>
      <c r="QU11" s="64"/>
      <c r="QV11" s="64"/>
      <c r="QW11" s="64"/>
      <c r="QX11" s="64"/>
      <c r="QY11" s="64"/>
      <c r="QZ11" s="64"/>
      <c r="RA11" s="64"/>
      <c r="RB11" s="64"/>
      <c r="RC11" s="64"/>
      <c r="RD11" s="64"/>
      <c r="RE11" s="64"/>
      <c r="RF11" s="64"/>
      <c r="RG11" s="64"/>
      <c r="RH11" s="64"/>
      <c r="RI11" s="64"/>
      <c r="RJ11" s="64"/>
      <c r="RK11" s="64"/>
      <c r="RL11" s="64"/>
      <c r="RM11" s="64"/>
      <c r="RN11" s="64"/>
      <c r="RO11" s="64"/>
      <c r="RP11" s="64"/>
      <c r="RQ11" s="64"/>
      <c r="RR11" s="64"/>
      <c r="RS11" s="64"/>
      <c r="RT11" s="64"/>
      <c r="RU11" s="64"/>
      <c r="RV11" s="64"/>
      <c r="RW11" s="64"/>
      <c r="RX11" s="64"/>
      <c r="RY11" s="64"/>
      <c r="RZ11" s="64"/>
      <c r="SA11" s="64"/>
      <c r="SB11" s="64"/>
      <c r="SC11" s="64"/>
      <c r="SD11" s="64"/>
      <c r="SE11" s="64"/>
      <c r="SF11" s="64"/>
      <c r="SG11" s="64"/>
      <c r="SH11" s="64"/>
      <c r="SI11" s="64"/>
      <c r="SJ11" s="64"/>
      <c r="SK11" s="64"/>
      <c r="SL11" s="64"/>
      <c r="SM11" s="64"/>
      <c r="SN11" s="64"/>
      <c r="SO11" s="64"/>
      <c r="SP11" s="64"/>
      <c r="SQ11" s="64"/>
      <c r="SR11" s="64"/>
      <c r="SS11" s="64"/>
      <c r="ST11" s="64"/>
      <c r="SU11" s="64"/>
      <c r="SV11" s="64"/>
      <c r="SW11" s="64"/>
      <c r="SX11" s="64"/>
      <c r="SY11" s="64"/>
      <c r="SZ11" s="64"/>
      <c r="TA11" s="64"/>
      <c r="TB11" s="64"/>
      <c r="TC11" s="64"/>
      <c r="TD11" s="64"/>
      <c r="TE11" s="64"/>
      <c r="TF11" s="64"/>
      <c r="TG11" s="64"/>
      <c r="TH11" s="64"/>
      <c r="TI11" s="64"/>
      <c r="TJ11" s="64"/>
      <c r="TK11" s="64"/>
      <c r="TL11" s="64"/>
      <c r="TM11" s="64"/>
      <c r="TN11" s="64"/>
      <c r="TO11" s="64"/>
      <c r="TP11" s="64"/>
      <c r="TQ11" s="64"/>
      <c r="TR11" s="64"/>
      <c r="TS11" s="64"/>
      <c r="TT11" s="64"/>
      <c r="TU11" s="64"/>
      <c r="TV11" s="64"/>
      <c r="TW11" s="64"/>
      <c r="TX11" s="64"/>
      <c r="TY11" s="64"/>
      <c r="TZ11" s="64"/>
      <c r="UA11" s="64"/>
      <c r="UB11" s="64"/>
      <c r="UC11" s="64"/>
      <c r="UD11" s="64"/>
      <c r="UE11" s="64"/>
      <c r="UF11" s="64"/>
      <c r="UG11" s="64"/>
      <c r="UH11" s="64"/>
      <c r="UI11" s="64"/>
      <c r="UJ11" s="64"/>
      <c r="UK11" s="64"/>
      <c r="UL11" s="64"/>
      <c r="UM11" s="64"/>
      <c r="UN11" s="64"/>
      <c r="UO11" s="64"/>
      <c r="UP11" s="64"/>
      <c r="UQ11" s="64"/>
      <c r="UR11" s="64"/>
      <c r="US11" s="64"/>
      <c r="UT11" s="64"/>
      <c r="UU11" s="64"/>
      <c r="UV11" s="64"/>
      <c r="UW11" s="64"/>
      <c r="UX11" s="64"/>
      <c r="UY11" s="64"/>
      <c r="UZ11" s="64"/>
      <c r="VA11" s="64"/>
      <c r="VB11" s="64"/>
      <c r="VC11" s="64"/>
      <c r="VD11" s="64"/>
      <c r="VE11" s="64"/>
      <c r="VF11" s="64"/>
      <c r="VG11" s="64"/>
      <c r="VH11" s="64"/>
      <c r="VI11" s="64"/>
      <c r="VJ11" s="64"/>
      <c r="VK11" s="64"/>
      <c r="VL11" s="64"/>
      <c r="VM11" s="64"/>
      <c r="VN11" s="64"/>
      <c r="VO11" s="64"/>
      <c r="VP11" s="64"/>
      <c r="VQ11" s="64"/>
      <c r="VR11" s="64"/>
      <c r="VS11" s="64"/>
      <c r="VT11" s="64"/>
      <c r="VU11" s="64"/>
      <c r="VV11" s="64"/>
      <c r="VW11" s="64"/>
      <c r="VX11" s="64"/>
      <c r="VY11" s="64"/>
      <c r="VZ11" s="64"/>
      <c r="WA11" s="64"/>
      <c r="WB11" s="64"/>
      <c r="WC11" s="64"/>
      <c r="WD11" s="64"/>
      <c r="WE11" s="64"/>
    </row>
    <row r="12" spans="1:603" s="66" customFormat="1" ht="13.7" customHeight="1" x14ac:dyDescent="0.2">
      <c r="A12" s="251" t="s">
        <v>71</v>
      </c>
      <c r="B12" s="252"/>
      <c r="C12" s="253"/>
      <c r="D12" s="245" t="s">
        <v>80</v>
      </c>
      <c r="E12" s="245"/>
      <c r="F12" s="245"/>
      <c r="G12" s="245"/>
      <c r="H12" s="13">
        <f>D26+E39</f>
        <v>0</v>
      </c>
      <c r="I12" s="64"/>
      <c r="J12" s="264" t="s">
        <v>776</v>
      </c>
      <c r="K12" s="265"/>
      <c r="L12" s="265"/>
      <c r="M12" s="266"/>
      <c r="N12" s="264" t="s">
        <v>777</v>
      </c>
      <c r="O12" s="265"/>
      <c r="P12" s="265"/>
      <c r="Q12" s="265"/>
      <c r="R12" s="265"/>
      <c r="S12" s="265"/>
      <c r="T12" s="265"/>
      <c r="U12" s="266"/>
      <c r="V12" s="65"/>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c r="KK12" s="64"/>
      <c r="KL12" s="64"/>
      <c r="KM12" s="64"/>
      <c r="KN12" s="64"/>
      <c r="KO12" s="64"/>
      <c r="KP12" s="64"/>
      <c r="KQ12" s="64"/>
      <c r="KR12" s="64"/>
      <c r="KS12" s="64"/>
      <c r="KT12" s="64"/>
      <c r="KU12" s="64"/>
      <c r="KV12" s="64"/>
      <c r="KW12" s="64"/>
      <c r="KX12" s="64"/>
      <c r="KY12" s="64"/>
      <c r="KZ12" s="64"/>
      <c r="LA12" s="64"/>
      <c r="LB12" s="64"/>
      <c r="LC12" s="64"/>
      <c r="LD12" s="64"/>
      <c r="LE12" s="64"/>
      <c r="LF12" s="64"/>
      <c r="LG12" s="64"/>
      <c r="LH12" s="64"/>
      <c r="LI12" s="64"/>
      <c r="LJ12" s="64"/>
      <c r="LK12" s="64"/>
      <c r="LL12" s="64"/>
      <c r="LM12" s="64"/>
      <c r="LN12" s="64"/>
      <c r="LO12" s="64"/>
      <c r="LP12" s="64"/>
      <c r="LQ12" s="64"/>
      <c r="LR12" s="64"/>
      <c r="LS12" s="64"/>
      <c r="LT12" s="64"/>
      <c r="LU12" s="64"/>
      <c r="LV12" s="64"/>
      <c r="LW12" s="64"/>
      <c r="LX12" s="64"/>
      <c r="LY12" s="64"/>
      <c r="LZ12" s="64"/>
      <c r="MA12" s="64"/>
      <c r="MB12" s="64"/>
      <c r="MC12" s="64"/>
      <c r="MD12" s="64"/>
      <c r="ME12" s="64"/>
      <c r="MF12" s="64"/>
      <c r="MG12" s="64"/>
      <c r="MH12" s="64"/>
      <c r="MI12" s="64"/>
      <c r="MJ12" s="64"/>
      <c r="MK12" s="64"/>
      <c r="ML12" s="64"/>
      <c r="MM12" s="64"/>
      <c r="MN12" s="64"/>
      <c r="MO12" s="64"/>
      <c r="MP12" s="64"/>
      <c r="MQ12" s="64"/>
      <c r="MR12" s="64"/>
      <c r="MS12" s="64"/>
      <c r="MT12" s="64"/>
      <c r="MU12" s="64"/>
      <c r="MV12" s="64"/>
      <c r="MW12" s="64"/>
      <c r="MX12" s="64"/>
      <c r="MY12" s="64"/>
      <c r="MZ12" s="64"/>
      <c r="NA12" s="64"/>
      <c r="NB12" s="64"/>
      <c r="NC12" s="64"/>
      <c r="ND12" s="64"/>
      <c r="NE12" s="64"/>
      <c r="NF12" s="64"/>
      <c r="NG12" s="64"/>
      <c r="NH12" s="64"/>
      <c r="NI12" s="64"/>
      <c r="NJ12" s="64"/>
      <c r="NK12" s="64"/>
      <c r="NL12" s="64"/>
      <c r="NM12" s="64"/>
      <c r="NN12" s="64"/>
      <c r="NO12" s="64"/>
      <c r="NP12" s="64"/>
      <c r="NQ12" s="64"/>
      <c r="NR12" s="64"/>
      <c r="NS12" s="64"/>
      <c r="NT12" s="64"/>
      <c r="NU12" s="64"/>
      <c r="NV12" s="64"/>
      <c r="NW12" s="64"/>
      <c r="NX12" s="64"/>
      <c r="NY12" s="64"/>
      <c r="NZ12" s="64"/>
      <c r="OA12" s="64"/>
      <c r="OB12" s="64"/>
      <c r="OC12" s="64"/>
      <c r="OD12" s="64"/>
      <c r="OE12" s="64"/>
      <c r="OF12" s="64"/>
      <c r="OG12" s="64"/>
      <c r="OH12" s="64"/>
      <c r="OI12" s="64"/>
      <c r="OJ12" s="64"/>
      <c r="OK12" s="64"/>
      <c r="OL12" s="64"/>
      <c r="OM12" s="64"/>
      <c r="ON12" s="64"/>
      <c r="OO12" s="64"/>
      <c r="OP12" s="64"/>
      <c r="OQ12" s="64"/>
      <c r="OR12" s="64"/>
      <c r="OS12" s="64"/>
      <c r="OT12" s="64"/>
      <c r="OU12" s="64"/>
      <c r="OV12" s="64"/>
      <c r="OW12" s="64"/>
      <c r="OX12" s="64"/>
      <c r="OY12" s="64"/>
      <c r="OZ12" s="64"/>
      <c r="PA12" s="64"/>
      <c r="PB12" s="64"/>
      <c r="PC12" s="64"/>
      <c r="PD12" s="64"/>
      <c r="PE12" s="64"/>
      <c r="PF12" s="64"/>
      <c r="PG12" s="64"/>
      <c r="PH12" s="64"/>
      <c r="PI12" s="64"/>
      <c r="PJ12" s="64"/>
      <c r="PK12" s="64"/>
      <c r="PL12" s="64"/>
      <c r="PM12" s="64"/>
      <c r="PN12" s="64"/>
      <c r="PO12" s="64"/>
      <c r="PP12" s="64"/>
      <c r="PQ12" s="64"/>
      <c r="PR12" s="64"/>
      <c r="PS12" s="64"/>
      <c r="PT12" s="64"/>
      <c r="PU12" s="64"/>
      <c r="PV12" s="64"/>
      <c r="PW12" s="64"/>
      <c r="PX12" s="64"/>
      <c r="PY12" s="64"/>
      <c r="PZ12" s="64"/>
      <c r="QA12" s="64"/>
      <c r="QB12" s="64"/>
      <c r="QC12" s="64"/>
      <c r="QD12" s="64"/>
      <c r="QE12" s="64"/>
      <c r="QF12" s="64"/>
      <c r="QG12" s="64"/>
      <c r="QH12" s="64"/>
      <c r="QI12" s="64"/>
      <c r="QJ12" s="64"/>
      <c r="QK12" s="64"/>
      <c r="QL12" s="64"/>
      <c r="QM12" s="64"/>
      <c r="QN12" s="64"/>
      <c r="QO12" s="64"/>
      <c r="QP12" s="64"/>
      <c r="QQ12" s="64"/>
      <c r="QR12" s="64"/>
      <c r="QS12" s="64"/>
      <c r="QT12" s="64"/>
      <c r="QU12" s="64"/>
      <c r="QV12" s="64"/>
      <c r="QW12" s="64"/>
      <c r="QX12" s="64"/>
      <c r="QY12" s="64"/>
      <c r="QZ12" s="64"/>
      <c r="RA12" s="64"/>
      <c r="RB12" s="64"/>
      <c r="RC12" s="64"/>
      <c r="RD12" s="64"/>
      <c r="RE12" s="64"/>
      <c r="RF12" s="64"/>
      <c r="RG12" s="64"/>
      <c r="RH12" s="64"/>
      <c r="RI12" s="64"/>
      <c r="RJ12" s="64"/>
      <c r="RK12" s="64"/>
      <c r="RL12" s="64"/>
      <c r="RM12" s="64"/>
      <c r="RN12" s="64"/>
      <c r="RO12" s="64"/>
      <c r="RP12" s="64"/>
      <c r="RQ12" s="64"/>
      <c r="RR12" s="64"/>
      <c r="RS12" s="64"/>
      <c r="RT12" s="64"/>
      <c r="RU12" s="64"/>
      <c r="RV12" s="64"/>
      <c r="RW12" s="64"/>
      <c r="RX12" s="64"/>
      <c r="RY12" s="64"/>
      <c r="RZ12" s="64"/>
      <c r="SA12" s="64"/>
      <c r="SB12" s="64"/>
      <c r="SC12" s="64"/>
      <c r="SD12" s="64"/>
      <c r="SE12" s="64"/>
      <c r="SF12" s="64"/>
      <c r="SG12" s="64"/>
      <c r="SH12" s="64"/>
      <c r="SI12" s="64"/>
      <c r="SJ12" s="64"/>
      <c r="SK12" s="64"/>
      <c r="SL12" s="64"/>
      <c r="SM12" s="64"/>
      <c r="SN12" s="64"/>
      <c r="SO12" s="64"/>
      <c r="SP12" s="64"/>
      <c r="SQ12" s="64"/>
      <c r="SR12" s="64"/>
      <c r="SS12" s="64"/>
      <c r="ST12" s="64"/>
      <c r="SU12" s="64"/>
      <c r="SV12" s="64"/>
      <c r="SW12" s="64"/>
      <c r="SX12" s="64"/>
      <c r="SY12" s="64"/>
      <c r="SZ12" s="64"/>
      <c r="TA12" s="64"/>
      <c r="TB12" s="64"/>
      <c r="TC12" s="64"/>
      <c r="TD12" s="64"/>
      <c r="TE12" s="64"/>
      <c r="TF12" s="64"/>
      <c r="TG12" s="64"/>
      <c r="TH12" s="64"/>
      <c r="TI12" s="64"/>
      <c r="TJ12" s="64"/>
      <c r="TK12" s="64"/>
      <c r="TL12" s="64"/>
      <c r="TM12" s="64"/>
      <c r="TN12" s="64"/>
      <c r="TO12" s="64"/>
      <c r="TP12" s="64"/>
      <c r="TQ12" s="64"/>
      <c r="TR12" s="64"/>
      <c r="TS12" s="64"/>
      <c r="TT12" s="64"/>
      <c r="TU12" s="64"/>
      <c r="TV12" s="64"/>
      <c r="TW12" s="64"/>
      <c r="TX12" s="64"/>
      <c r="TY12" s="64"/>
      <c r="TZ12" s="64"/>
      <c r="UA12" s="64"/>
      <c r="UB12" s="64"/>
      <c r="UC12" s="64"/>
      <c r="UD12" s="64"/>
      <c r="UE12" s="64"/>
      <c r="UF12" s="64"/>
      <c r="UG12" s="64"/>
      <c r="UH12" s="64"/>
      <c r="UI12" s="64"/>
      <c r="UJ12" s="64"/>
      <c r="UK12" s="64"/>
      <c r="UL12" s="64"/>
      <c r="UM12" s="64"/>
      <c r="UN12" s="64"/>
      <c r="UO12" s="64"/>
      <c r="UP12" s="64"/>
      <c r="UQ12" s="64"/>
      <c r="UR12" s="64"/>
      <c r="US12" s="64"/>
      <c r="UT12" s="64"/>
      <c r="UU12" s="64"/>
      <c r="UV12" s="64"/>
      <c r="UW12" s="64"/>
      <c r="UX12" s="64"/>
      <c r="UY12" s="64"/>
      <c r="UZ12" s="64"/>
      <c r="VA12" s="64"/>
      <c r="VB12" s="64"/>
      <c r="VC12" s="64"/>
      <c r="VD12" s="64"/>
      <c r="VE12" s="64"/>
      <c r="VF12" s="64"/>
      <c r="VG12" s="64"/>
      <c r="VH12" s="64"/>
      <c r="VI12" s="64"/>
      <c r="VJ12" s="64"/>
      <c r="VK12" s="64"/>
      <c r="VL12" s="64"/>
      <c r="VM12" s="64"/>
      <c r="VN12" s="64"/>
      <c r="VO12" s="64"/>
      <c r="VP12" s="64"/>
      <c r="VQ12" s="64"/>
      <c r="VR12" s="64"/>
      <c r="VS12" s="64"/>
      <c r="VT12" s="64"/>
      <c r="VU12" s="64"/>
      <c r="VV12" s="64"/>
      <c r="VW12" s="64"/>
      <c r="VX12" s="64"/>
      <c r="VY12" s="64"/>
      <c r="VZ12" s="64"/>
      <c r="WA12" s="64"/>
      <c r="WB12" s="64"/>
      <c r="WC12" s="64"/>
      <c r="WD12" s="64"/>
      <c r="WE12" s="64"/>
    </row>
    <row r="13" spans="1:603" s="64" customFormat="1" ht="16.5" customHeight="1" x14ac:dyDescent="0.2">
      <c r="A13" s="254"/>
      <c r="B13" s="255"/>
      <c r="C13" s="256"/>
      <c r="D13" s="246" t="s">
        <v>74</v>
      </c>
      <c r="E13" s="246"/>
      <c r="F13" s="246"/>
      <c r="G13" s="246"/>
      <c r="H13" s="14">
        <f>U26</f>
        <v>0</v>
      </c>
      <c r="J13" s="208" t="s">
        <v>723</v>
      </c>
      <c r="K13" s="208"/>
      <c r="L13" s="208"/>
      <c r="M13" s="67"/>
      <c r="N13" s="68" t="s">
        <v>778</v>
      </c>
      <c r="O13" s="68"/>
      <c r="P13" s="68"/>
      <c r="Q13" s="67"/>
      <c r="R13" s="220" t="s">
        <v>779</v>
      </c>
      <c r="S13" s="220"/>
      <c r="T13" s="220"/>
      <c r="U13" s="67"/>
      <c r="V13" s="65"/>
    </row>
    <row r="14" spans="1:603" s="64" customFormat="1" ht="12.75" customHeight="1" thickBot="1" x14ac:dyDescent="0.25">
      <c r="A14" s="257"/>
      <c r="B14" s="258"/>
      <c r="C14" s="259"/>
      <c r="D14" s="247" t="s">
        <v>3</v>
      </c>
      <c r="E14" s="247"/>
      <c r="F14" s="247"/>
      <c r="G14" s="247"/>
      <c r="H14" s="15">
        <f>H12+H13</f>
        <v>0</v>
      </c>
      <c r="J14" s="208" t="s">
        <v>725</v>
      </c>
      <c r="K14" s="208"/>
      <c r="L14" s="208"/>
      <c r="M14" s="67"/>
      <c r="N14" s="68" t="s">
        <v>780</v>
      </c>
      <c r="O14" s="68"/>
      <c r="P14" s="68"/>
      <c r="Q14" s="67"/>
      <c r="R14" s="220" t="s">
        <v>781</v>
      </c>
      <c r="S14" s="220"/>
      <c r="T14" s="220"/>
      <c r="U14" s="67"/>
      <c r="V14" s="65"/>
    </row>
    <row r="15" spans="1:603" s="66" customFormat="1" ht="17.25" thickBot="1" x14ac:dyDescent="0.35">
      <c r="A15" s="4"/>
      <c r="B15" s="69"/>
      <c r="C15" s="69"/>
      <c r="D15" s="69"/>
      <c r="E15" s="69"/>
      <c r="F15" s="51"/>
      <c r="G15" s="64"/>
      <c r="H15" s="64"/>
      <c r="I15" s="64"/>
      <c r="J15" s="221" t="s">
        <v>724</v>
      </c>
      <c r="K15" s="221"/>
      <c r="L15" s="221"/>
      <c r="M15" s="67"/>
      <c r="N15" s="70" t="s">
        <v>782</v>
      </c>
      <c r="O15" s="70"/>
      <c r="P15" s="70"/>
      <c r="Q15" s="67"/>
      <c r="R15" s="222" t="s">
        <v>783</v>
      </c>
      <c r="S15" s="222"/>
      <c r="T15" s="222"/>
      <c r="U15" s="67"/>
      <c r="V15" s="65"/>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c r="KK15" s="64"/>
      <c r="KL15" s="64"/>
      <c r="KM15" s="64"/>
      <c r="KN15" s="64"/>
      <c r="KO15" s="64"/>
      <c r="KP15" s="64"/>
      <c r="KQ15" s="64"/>
      <c r="KR15" s="64"/>
      <c r="KS15" s="64"/>
      <c r="KT15" s="64"/>
      <c r="KU15" s="64"/>
      <c r="KV15" s="64"/>
      <c r="KW15" s="64"/>
      <c r="KX15" s="64"/>
      <c r="KY15" s="64"/>
      <c r="KZ15" s="64"/>
      <c r="LA15" s="64"/>
      <c r="LB15" s="64"/>
      <c r="LC15" s="64"/>
      <c r="LD15" s="64"/>
      <c r="LE15" s="64"/>
      <c r="LF15" s="64"/>
      <c r="LG15" s="64"/>
      <c r="LH15" s="64"/>
      <c r="LI15" s="64"/>
      <c r="LJ15" s="64"/>
      <c r="LK15" s="64"/>
      <c r="LL15" s="64"/>
      <c r="LM15" s="64"/>
      <c r="LN15" s="64"/>
      <c r="LO15" s="64"/>
      <c r="LP15" s="64"/>
      <c r="LQ15" s="64"/>
      <c r="LR15" s="64"/>
      <c r="LS15" s="64"/>
      <c r="LT15" s="64"/>
      <c r="LU15" s="64"/>
      <c r="LV15" s="64"/>
      <c r="LW15" s="64"/>
      <c r="LX15" s="64"/>
      <c r="LY15" s="64"/>
      <c r="LZ15" s="64"/>
      <c r="MA15" s="64"/>
      <c r="MB15" s="64"/>
      <c r="MC15" s="64"/>
      <c r="MD15" s="64"/>
      <c r="ME15" s="64"/>
      <c r="MF15" s="64"/>
      <c r="MG15" s="64"/>
      <c r="MH15" s="64"/>
      <c r="MI15" s="64"/>
      <c r="MJ15" s="64"/>
      <c r="MK15" s="64"/>
      <c r="ML15" s="64"/>
      <c r="MM15" s="64"/>
      <c r="MN15" s="64"/>
      <c r="MO15" s="64"/>
      <c r="MP15" s="64"/>
      <c r="MQ15" s="64"/>
      <c r="MR15" s="64"/>
      <c r="MS15" s="64"/>
      <c r="MT15" s="64"/>
      <c r="MU15" s="64"/>
      <c r="MV15" s="64"/>
      <c r="MW15" s="64"/>
      <c r="MX15" s="64"/>
      <c r="MY15" s="64"/>
      <c r="MZ15" s="64"/>
      <c r="NA15" s="64"/>
      <c r="NB15" s="64"/>
      <c r="NC15" s="64"/>
      <c r="ND15" s="64"/>
      <c r="NE15" s="64"/>
      <c r="NF15" s="64"/>
      <c r="NG15" s="64"/>
      <c r="NH15" s="64"/>
      <c r="NI15" s="64"/>
      <c r="NJ15" s="64"/>
      <c r="NK15" s="64"/>
      <c r="NL15" s="64"/>
      <c r="NM15" s="64"/>
      <c r="NN15" s="64"/>
      <c r="NO15" s="64"/>
      <c r="NP15" s="64"/>
      <c r="NQ15" s="64"/>
      <c r="NR15" s="64"/>
      <c r="NS15" s="64"/>
      <c r="NT15" s="64"/>
      <c r="NU15" s="64"/>
      <c r="NV15" s="64"/>
      <c r="NW15" s="64"/>
      <c r="NX15" s="64"/>
      <c r="NY15" s="64"/>
      <c r="NZ15" s="64"/>
      <c r="OA15" s="64"/>
      <c r="OB15" s="64"/>
      <c r="OC15" s="64"/>
      <c r="OD15" s="64"/>
      <c r="OE15" s="64"/>
      <c r="OF15" s="64"/>
      <c r="OG15" s="64"/>
      <c r="OH15" s="64"/>
      <c r="OI15" s="64"/>
      <c r="OJ15" s="64"/>
      <c r="OK15" s="64"/>
      <c r="OL15" s="64"/>
      <c r="OM15" s="64"/>
      <c r="ON15" s="64"/>
      <c r="OO15" s="64"/>
      <c r="OP15" s="64"/>
      <c r="OQ15" s="64"/>
      <c r="OR15" s="64"/>
      <c r="OS15" s="64"/>
      <c r="OT15" s="64"/>
      <c r="OU15" s="64"/>
      <c r="OV15" s="64"/>
      <c r="OW15" s="64"/>
      <c r="OX15" s="64"/>
      <c r="OY15" s="64"/>
      <c r="OZ15" s="64"/>
      <c r="PA15" s="64"/>
      <c r="PB15" s="64"/>
      <c r="PC15" s="64"/>
      <c r="PD15" s="64"/>
      <c r="PE15" s="64"/>
      <c r="PF15" s="64"/>
      <c r="PG15" s="64"/>
      <c r="PH15" s="64"/>
      <c r="PI15" s="64"/>
      <c r="PJ15" s="64"/>
      <c r="PK15" s="64"/>
      <c r="PL15" s="64"/>
      <c r="PM15" s="64"/>
      <c r="PN15" s="64"/>
      <c r="PO15" s="64"/>
      <c r="PP15" s="64"/>
      <c r="PQ15" s="64"/>
      <c r="PR15" s="64"/>
      <c r="PS15" s="64"/>
      <c r="PT15" s="64"/>
      <c r="PU15" s="64"/>
      <c r="PV15" s="64"/>
      <c r="PW15" s="64"/>
      <c r="PX15" s="64"/>
      <c r="PY15" s="64"/>
      <c r="PZ15" s="64"/>
      <c r="QA15" s="64"/>
      <c r="QB15" s="64"/>
      <c r="QC15" s="64"/>
      <c r="QD15" s="64"/>
      <c r="QE15" s="64"/>
      <c r="QF15" s="64"/>
      <c r="QG15" s="64"/>
      <c r="QH15" s="64"/>
      <c r="QI15" s="64"/>
      <c r="QJ15" s="64"/>
      <c r="QK15" s="64"/>
      <c r="QL15" s="64"/>
      <c r="QM15" s="64"/>
      <c r="QN15" s="64"/>
      <c r="QO15" s="64"/>
      <c r="QP15" s="64"/>
      <c r="QQ15" s="64"/>
      <c r="QR15" s="64"/>
      <c r="QS15" s="64"/>
      <c r="QT15" s="64"/>
      <c r="QU15" s="64"/>
      <c r="QV15" s="64"/>
      <c r="QW15" s="64"/>
      <c r="QX15" s="64"/>
      <c r="QY15" s="64"/>
      <c r="QZ15" s="64"/>
      <c r="RA15" s="64"/>
      <c r="RB15" s="64"/>
      <c r="RC15" s="64"/>
      <c r="RD15" s="64"/>
      <c r="RE15" s="64"/>
      <c r="RF15" s="64"/>
      <c r="RG15" s="64"/>
      <c r="RH15" s="64"/>
      <c r="RI15" s="64"/>
      <c r="RJ15" s="64"/>
      <c r="RK15" s="64"/>
      <c r="RL15" s="64"/>
      <c r="RM15" s="64"/>
      <c r="RN15" s="64"/>
      <c r="RO15" s="64"/>
      <c r="RP15" s="64"/>
      <c r="RQ15" s="64"/>
      <c r="RR15" s="64"/>
      <c r="RS15" s="64"/>
      <c r="RT15" s="64"/>
      <c r="RU15" s="64"/>
      <c r="RV15" s="64"/>
      <c r="RW15" s="64"/>
      <c r="RX15" s="64"/>
      <c r="RY15" s="64"/>
      <c r="RZ15" s="64"/>
      <c r="SA15" s="64"/>
      <c r="SB15" s="64"/>
      <c r="SC15" s="64"/>
      <c r="SD15" s="64"/>
      <c r="SE15" s="64"/>
      <c r="SF15" s="64"/>
      <c r="SG15" s="64"/>
      <c r="SH15" s="64"/>
      <c r="SI15" s="64"/>
      <c r="SJ15" s="64"/>
      <c r="SK15" s="64"/>
      <c r="SL15" s="64"/>
      <c r="SM15" s="64"/>
      <c r="SN15" s="64"/>
      <c r="SO15" s="64"/>
      <c r="SP15" s="64"/>
      <c r="SQ15" s="64"/>
      <c r="SR15" s="64"/>
      <c r="SS15" s="64"/>
      <c r="ST15" s="64"/>
      <c r="SU15" s="64"/>
      <c r="SV15" s="64"/>
      <c r="SW15" s="64"/>
      <c r="SX15" s="64"/>
      <c r="SY15" s="64"/>
      <c r="SZ15" s="64"/>
      <c r="TA15" s="64"/>
      <c r="TB15" s="64"/>
      <c r="TC15" s="64"/>
      <c r="TD15" s="64"/>
      <c r="TE15" s="64"/>
      <c r="TF15" s="64"/>
      <c r="TG15" s="64"/>
      <c r="TH15" s="64"/>
      <c r="TI15" s="64"/>
      <c r="TJ15" s="64"/>
      <c r="TK15" s="64"/>
      <c r="TL15" s="64"/>
      <c r="TM15" s="64"/>
      <c r="TN15" s="64"/>
      <c r="TO15" s="64"/>
      <c r="TP15" s="64"/>
      <c r="TQ15" s="64"/>
      <c r="TR15" s="64"/>
      <c r="TS15" s="64"/>
      <c r="TT15" s="64"/>
      <c r="TU15" s="64"/>
      <c r="TV15" s="64"/>
      <c r="TW15" s="64"/>
      <c r="TX15" s="64"/>
      <c r="TY15" s="64"/>
      <c r="TZ15" s="64"/>
      <c r="UA15" s="64"/>
      <c r="UB15" s="64"/>
      <c r="UC15" s="64"/>
      <c r="UD15" s="64"/>
      <c r="UE15" s="64"/>
      <c r="UF15" s="64"/>
      <c r="UG15" s="64"/>
      <c r="UH15" s="64"/>
      <c r="UI15" s="64"/>
      <c r="UJ15" s="64"/>
      <c r="UK15" s="64"/>
      <c r="UL15" s="64"/>
      <c r="UM15" s="64"/>
      <c r="UN15" s="64"/>
      <c r="UO15" s="64"/>
      <c r="UP15" s="64"/>
      <c r="UQ15" s="64"/>
      <c r="UR15" s="64"/>
      <c r="US15" s="64"/>
      <c r="UT15" s="64"/>
      <c r="UU15" s="64"/>
      <c r="UV15" s="64"/>
      <c r="UW15" s="64"/>
      <c r="UX15" s="64"/>
      <c r="UY15" s="64"/>
      <c r="UZ15" s="64"/>
      <c r="VA15" s="64"/>
      <c r="VB15" s="64"/>
      <c r="VC15" s="64"/>
      <c r="VD15" s="64"/>
      <c r="VE15" s="64"/>
      <c r="VF15" s="64"/>
      <c r="VG15" s="64"/>
      <c r="VH15" s="64"/>
      <c r="VI15" s="64"/>
      <c r="VJ15" s="64"/>
      <c r="VK15" s="64"/>
      <c r="VL15" s="64"/>
      <c r="VM15" s="64"/>
      <c r="VN15" s="64"/>
      <c r="VO15" s="64"/>
      <c r="VP15" s="64"/>
      <c r="VQ15" s="64"/>
      <c r="VR15" s="64"/>
      <c r="VS15" s="64"/>
      <c r="VT15" s="64"/>
      <c r="VU15" s="64"/>
      <c r="VV15" s="64"/>
      <c r="VW15" s="64"/>
      <c r="VX15" s="64"/>
      <c r="VY15" s="64"/>
      <c r="VZ15" s="64"/>
      <c r="WA15" s="64"/>
      <c r="WB15" s="64"/>
      <c r="WC15" s="64"/>
      <c r="WD15" s="64"/>
      <c r="WE15" s="64"/>
    </row>
    <row r="16" spans="1:603" s="62" customFormat="1" ht="17.45" customHeight="1" thickBot="1" x14ac:dyDescent="0.25">
      <c r="A16" s="3" t="s">
        <v>61</v>
      </c>
      <c r="B16" s="71"/>
      <c r="C16" s="71"/>
      <c r="D16" s="6" t="s">
        <v>79</v>
      </c>
      <c r="E16" s="6" t="s">
        <v>70</v>
      </c>
      <c r="F16" s="9" t="s">
        <v>3</v>
      </c>
      <c r="G16" s="72"/>
      <c r="H16" s="72"/>
      <c r="I16" s="72"/>
      <c r="J16" s="72"/>
      <c r="K16" s="72"/>
      <c r="L16" s="72"/>
      <c r="M16" s="72"/>
      <c r="N16" s="72"/>
      <c r="O16" s="72"/>
      <c r="P16" s="72"/>
      <c r="Q16" s="72"/>
      <c r="R16" s="72"/>
      <c r="S16" s="72"/>
      <c r="T16" s="72"/>
      <c r="U16" s="73"/>
      <c r="V16" s="7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c r="KK16" s="64"/>
      <c r="KL16" s="64"/>
      <c r="KM16" s="64"/>
      <c r="KN16" s="64"/>
      <c r="KO16" s="64"/>
      <c r="KP16" s="64"/>
      <c r="KQ16" s="64"/>
      <c r="KR16" s="64"/>
      <c r="KS16" s="64"/>
      <c r="KT16" s="64"/>
      <c r="KU16" s="64"/>
      <c r="KV16" s="64"/>
      <c r="KW16" s="64"/>
      <c r="KX16" s="64"/>
      <c r="KY16" s="64"/>
      <c r="KZ16" s="64"/>
      <c r="LA16" s="64"/>
      <c r="LB16" s="64"/>
      <c r="LC16" s="64"/>
      <c r="LD16" s="64"/>
      <c r="LE16" s="64"/>
      <c r="LF16" s="64"/>
      <c r="LG16" s="64"/>
      <c r="LH16" s="64"/>
      <c r="LI16" s="64"/>
      <c r="LJ16" s="64"/>
      <c r="LK16" s="64"/>
      <c r="LL16" s="64"/>
      <c r="LM16" s="64"/>
      <c r="LN16" s="64"/>
      <c r="LO16" s="64"/>
      <c r="LP16" s="64"/>
      <c r="LQ16" s="64"/>
      <c r="LR16" s="64"/>
      <c r="LS16" s="64"/>
      <c r="LT16" s="64"/>
      <c r="LU16" s="64"/>
      <c r="LV16" s="64"/>
      <c r="LW16" s="64"/>
      <c r="LX16" s="64"/>
      <c r="LY16" s="64"/>
      <c r="LZ16" s="64"/>
      <c r="MA16" s="64"/>
      <c r="MB16" s="64"/>
      <c r="MC16" s="64"/>
      <c r="MD16" s="64"/>
      <c r="ME16" s="64"/>
      <c r="MF16" s="64"/>
      <c r="MG16" s="64"/>
      <c r="MH16" s="64"/>
      <c r="MI16" s="64"/>
      <c r="MJ16" s="64"/>
      <c r="MK16" s="64"/>
      <c r="ML16" s="64"/>
      <c r="MM16" s="64"/>
      <c r="MN16" s="64"/>
      <c r="MO16" s="64"/>
      <c r="MP16" s="64"/>
      <c r="MQ16" s="64"/>
      <c r="MR16" s="64"/>
      <c r="MS16" s="64"/>
      <c r="MT16" s="64"/>
      <c r="MU16" s="64"/>
      <c r="MV16" s="64"/>
      <c r="MW16" s="64"/>
      <c r="MX16" s="64"/>
      <c r="MY16" s="64"/>
      <c r="MZ16" s="64"/>
      <c r="NA16" s="64"/>
      <c r="NB16" s="64"/>
      <c r="NC16" s="64"/>
      <c r="ND16" s="64"/>
      <c r="NE16" s="64"/>
      <c r="NF16" s="64"/>
      <c r="NG16" s="64"/>
      <c r="NH16" s="64"/>
      <c r="NI16" s="64"/>
      <c r="NJ16" s="64"/>
      <c r="NK16" s="64"/>
      <c r="NL16" s="64"/>
      <c r="NM16" s="64"/>
      <c r="NN16" s="64"/>
      <c r="NO16" s="64"/>
      <c r="NP16" s="64"/>
      <c r="NQ16" s="64"/>
      <c r="NR16" s="64"/>
      <c r="NS16" s="64"/>
      <c r="NT16" s="64"/>
      <c r="NU16" s="64"/>
      <c r="NV16" s="64"/>
      <c r="NW16" s="64"/>
      <c r="NX16" s="64"/>
      <c r="NY16" s="64"/>
      <c r="NZ16" s="64"/>
      <c r="OA16" s="64"/>
      <c r="OB16" s="64"/>
      <c r="OC16" s="64"/>
      <c r="OD16" s="64"/>
      <c r="OE16" s="64"/>
      <c r="OF16" s="64"/>
      <c r="OG16" s="64"/>
      <c r="OH16" s="64"/>
      <c r="OI16" s="64"/>
      <c r="OJ16" s="64"/>
      <c r="OK16" s="64"/>
      <c r="OL16" s="64"/>
      <c r="OM16" s="64"/>
      <c r="ON16" s="64"/>
      <c r="OO16" s="64"/>
      <c r="OP16" s="64"/>
      <c r="OQ16" s="64"/>
      <c r="OR16" s="64"/>
      <c r="OS16" s="64"/>
      <c r="OT16" s="64"/>
      <c r="OU16" s="64"/>
      <c r="OV16" s="64"/>
      <c r="OW16" s="64"/>
      <c r="OX16" s="64"/>
      <c r="OY16" s="64"/>
      <c r="OZ16" s="64"/>
      <c r="PA16" s="64"/>
      <c r="PB16" s="64"/>
      <c r="PC16" s="64"/>
      <c r="PD16" s="64"/>
      <c r="PE16" s="64"/>
      <c r="PF16" s="64"/>
      <c r="PG16" s="64"/>
      <c r="PH16" s="64"/>
      <c r="PI16" s="64"/>
      <c r="PJ16" s="64"/>
      <c r="PK16" s="64"/>
      <c r="PL16" s="64"/>
      <c r="PM16" s="64"/>
      <c r="PN16" s="64"/>
      <c r="PO16" s="64"/>
      <c r="PP16" s="64"/>
      <c r="PQ16" s="64"/>
      <c r="PR16" s="64"/>
      <c r="PS16" s="64"/>
      <c r="PT16" s="64"/>
      <c r="PU16" s="64"/>
      <c r="PV16" s="64"/>
      <c r="PW16" s="64"/>
      <c r="PX16" s="64"/>
      <c r="PY16" s="64"/>
      <c r="PZ16" s="64"/>
      <c r="QA16" s="64"/>
      <c r="QB16" s="64"/>
      <c r="QC16" s="64"/>
      <c r="QD16" s="64"/>
      <c r="QE16" s="64"/>
      <c r="QF16" s="64"/>
      <c r="QG16" s="64"/>
      <c r="QH16" s="64"/>
      <c r="QI16" s="64"/>
      <c r="QJ16" s="64"/>
      <c r="QK16" s="64"/>
      <c r="QL16" s="64"/>
      <c r="QM16" s="64"/>
      <c r="QN16" s="64"/>
      <c r="QO16" s="64"/>
      <c r="QP16" s="64"/>
      <c r="QQ16" s="64"/>
      <c r="QR16" s="64"/>
      <c r="QS16" s="64"/>
      <c r="QT16" s="64"/>
      <c r="QU16" s="64"/>
      <c r="QV16" s="64"/>
      <c r="QW16" s="64"/>
      <c r="QX16" s="64"/>
      <c r="QY16" s="64"/>
      <c r="QZ16" s="64"/>
      <c r="RA16" s="64"/>
      <c r="RB16" s="64"/>
      <c r="RC16" s="64"/>
      <c r="RD16" s="64"/>
      <c r="RE16" s="64"/>
      <c r="RF16" s="64"/>
      <c r="RG16" s="64"/>
      <c r="RH16" s="64"/>
      <c r="RI16" s="64"/>
      <c r="RJ16" s="64"/>
      <c r="RK16" s="64"/>
      <c r="RL16" s="64"/>
      <c r="RM16" s="64"/>
      <c r="RN16" s="64"/>
      <c r="RO16" s="64"/>
      <c r="RP16" s="64"/>
      <c r="RQ16" s="64"/>
      <c r="RR16" s="64"/>
      <c r="RS16" s="64"/>
      <c r="RT16" s="64"/>
      <c r="RU16" s="64"/>
      <c r="RV16" s="64"/>
      <c r="RW16" s="64"/>
      <c r="RX16" s="64"/>
      <c r="RY16" s="64"/>
      <c r="RZ16" s="64"/>
      <c r="SA16" s="64"/>
      <c r="SB16" s="64"/>
      <c r="SC16" s="64"/>
      <c r="SD16" s="64"/>
      <c r="SE16" s="64"/>
      <c r="SF16" s="64"/>
      <c r="SG16" s="64"/>
      <c r="SH16" s="64"/>
      <c r="SI16" s="64"/>
      <c r="SJ16" s="64"/>
      <c r="SK16" s="64"/>
      <c r="SL16" s="64"/>
      <c r="SM16" s="64"/>
      <c r="SN16" s="64"/>
      <c r="SO16" s="64"/>
      <c r="SP16" s="64"/>
      <c r="SQ16" s="64"/>
      <c r="SR16" s="64"/>
      <c r="SS16" s="64"/>
      <c r="ST16" s="64"/>
      <c r="SU16" s="64"/>
      <c r="SV16" s="64"/>
      <c r="SW16" s="64"/>
      <c r="SX16" s="64"/>
      <c r="SY16" s="64"/>
      <c r="SZ16" s="64"/>
      <c r="TA16" s="64"/>
      <c r="TB16" s="64"/>
      <c r="TC16" s="64"/>
      <c r="TD16" s="64"/>
      <c r="TE16" s="64"/>
      <c r="TF16" s="64"/>
      <c r="TG16" s="64"/>
      <c r="TH16" s="64"/>
      <c r="TI16" s="64"/>
      <c r="TJ16" s="64"/>
      <c r="TK16" s="64"/>
      <c r="TL16" s="64"/>
      <c r="TM16" s="64"/>
      <c r="TN16" s="64"/>
      <c r="TO16" s="64"/>
      <c r="TP16" s="64"/>
      <c r="TQ16" s="64"/>
      <c r="TR16" s="64"/>
      <c r="TS16" s="64"/>
      <c r="TT16" s="64"/>
      <c r="TU16" s="64"/>
      <c r="TV16" s="64"/>
      <c r="TW16" s="64"/>
      <c r="TX16" s="64"/>
      <c r="TY16" s="64"/>
      <c r="TZ16" s="64"/>
      <c r="UA16" s="64"/>
      <c r="UB16" s="64"/>
      <c r="UC16" s="64"/>
      <c r="UD16" s="64"/>
      <c r="UE16" s="64"/>
      <c r="UF16" s="64"/>
      <c r="UG16" s="64"/>
      <c r="UH16" s="64"/>
      <c r="UI16" s="64"/>
      <c r="UJ16" s="64"/>
      <c r="UK16" s="64"/>
      <c r="UL16" s="64"/>
      <c r="UM16" s="64"/>
      <c r="UN16" s="64"/>
      <c r="UO16" s="64"/>
      <c r="UP16" s="64"/>
      <c r="UQ16" s="64"/>
      <c r="UR16" s="64"/>
      <c r="US16" s="64"/>
      <c r="UT16" s="64"/>
      <c r="UU16" s="64"/>
      <c r="UV16" s="64"/>
      <c r="UW16" s="64"/>
      <c r="UX16" s="64"/>
      <c r="UY16" s="64"/>
      <c r="UZ16" s="64"/>
      <c r="VA16" s="64"/>
      <c r="VB16" s="64"/>
      <c r="VC16" s="64"/>
      <c r="VD16" s="64"/>
      <c r="VE16" s="64"/>
      <c r="VF16" s="64"/>
      <c r="VG16" s="64"/>
      <c r="VH16" s="64"/>
      <c r="VI16" s="64"/>
      <c r="VJ16" s="64"/>
      <c r="VK16" s="64"/>
      <c r="VL16" s="64"/>
      <c r="VM16" s="64"/>
      <c r="VN16" s="64"/>
      <c r="VO16" s="64"/>
      <c r="VP16" s="64"/>
      <c r="VQ16" s="64"/>
      <c r="VR16" s="64"/>
      <c r="VS16" s="64"/>
      <c r="VT16" s="64"/>
      <c r="VU16" s="64"/>
      <c r="VV16" s="64"/>
      <c r="VW16" s="64"/>
      <c r="VX16" s="64"/>
      <c r="VY16" s="64"/>
      <c r="VZ16" s="64"/>
      <c r="WA16" s="64"/>
      <c r="WB16" s="64"/>
      <c r="WC16" s="64"/>
      <c r="WD16" s="64"/>
      <c r="WE16" s="64"/>
    </row>
    <row r="17" spans="1:603" s="62" customFormat="1" ht="15.75" customHeight="1" x14ac:dyDescent="0.2">
      <c r="A17" s="289" t="s">
        <v>62</v>
      </c>
      <c r="B17" s="290"/>
      <c r="C17" s="290"/>
      <c r="D17" s="16">
        <f>D29+E41-D32-E43</f>
        <v>0</v>
      </c>
      <c r="E17" s="16">
        <f>+U29-U32</f>
        <v>0</v>
      </c>
      <c r="F17" s="17">
        <f>+E17+D17</f>
        <v>0</v>
      </c>
      <c r="G17" s="267" t="s">
        <v>65</v>
      </c>
      <c r="H17" s="268"/>
      <c r="I17" s="268"/>
      <c r="J17" s="269"/>
      <c r="K17" s="270" t="s">
        <v>78</v>
      </c>
      <c r="L17" s="271"/>
      <c r="M17" s="272"/>
      <c r="N17" s="273" t="s">
        <v>70</v>
      </c>
      <c r="O17" s="274"/>
      <c r="P17" s="275"/>
      <c r="Q17" s="8" t="s">
        <v>3</v>
      </c>
      <c r="R17" s="276" t="s">
        <v>784</v>
      </c>
      <c r="S17" s="277"/>
      <c r="T17" s="278"/>
      <c r="U17" s="1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c r="KK17" s="64"/>
      <c r="KL17" s="64"/>
      <c r="KM17" s="64"/>
      <c r="KN17" s="64"/>
      <c r="KO17" s="64"/>
      <c r="KP17" s="64"/>
      <c r="KQ17" s="64"/>
      <c r="KR17" s="64"/>
      <c r="KS17" s="64"/>
      <c r="KT17" s="64"/>
      <c r="KU17" s="64"/>
      <c r="KV17" s="64"/>
      <c r="KW17" s="64"/>
      <c r="KX17" s="64"/>
      <c r="KY17" s="64"/>
      <c r="KZ17" s="64"/>
      <c r="LA17" s="64"/>
      <c r="LB17" s="64"/>
      <c r="LC17" s="64"/>
      <c r="LD17" s="64"/>
      <c r="LE17" s="64"/>
      <c r="LF17" s="64"/>
      <c r="LG17" s="64"/>
      <c r="LH17" s="64"/>
      <c r="LI17" s="64"/>
      <c r="LJ17" s="64"/>
      <c r="LK17" s="64"/>
      <c r="LL17" s="64"/>
      <c r="LM17" s="64"/>
      <c r="LN17" s="64"/>
      <c r="LO17" s="64"/>
      <c r="LP17" s="64"/>
      <c r="LQ17" s="64"/>
      <c r="LR17" s="64"/>
      <c r="LS17" s="64"/>
      <c r="LT17" s="64"/>
      <c r="LU17" s="64"/>
      <c r="LV17" s="64"/>
      <c r="LW17" s="64"/>
      <c r="LX17" s="64"/>
      <c r="LY17" s="64"/>
      <c r="LZ17" s="64"/>
      <c r="MA17" s="64"/>
      <c r="MB17" s="64"/>
      <c r="MC17" s="64"/>
      <c r="MD17" s="64"/>
      <c r="ME17" s="64"/>
      <c r="MF17" s="64"/>
      <c r="MG17" s="64"/>
      <c r="MH17" s="64"/>
      <c r="MI17" s="64"/>
      <c r="MJ17" s="64"/>
      <c r="MK17" s="64"/>
      <c r="ML17" s="64"/>
      <c r="MM17" s="64"/>
      <c r="MN17" s="64"/>
      <c r="MO17" s="64"/>
      <c r="MP17" s="64"/>
      <c r="MQ17" s="64"/>
      <c r="MR17" s="64"/>
      <c r="MS17" s="64"/>
      <c r="MT17" s="64"/>
      <c r="MU17" s="64"/>
      <c r="MV17" s="64"/>
      <c r="MW17" s="64"/>
      <c r="MX17" s="64"/>
      <c r="MY17" s="64"/>
      <c r="MZ17" s="64"/>
      <c r="NA17" s="64"/>
      <c r="NB17" s="64"/>
      <c r="NC17" s="64"/>
      <c r="ND17" s="64"/>
      <c r="NE17" s="64"/>
      <c r="NF17" s="64"/>
      <c r="NG17" s="64"/>
      <c r="NH17" s="64"/>
      <c r="NI17" s="64"/>
      <c r="NJ17" s="64"/>
      <c r="NK17" s="64"/>
      <c r="NL17" s="64"/>
      <c r="NM17" s="64"/>
      <c r="NN17" s="64"/>
      <c r="NO17" s="64"/>
      <c r="NP17" s="64"/>
      <c r="NQ17" s="64"/>
      <c r="NR17" s="64"/>
      <c r="NS17" s="64"/>
      <c r="NT17" s="64"/>
      <c r="NU17" s="64"/>
      <c r="NV17" s="64"/>
      <c r="NW17" s="64"/>
      <c r="NX17" s="64"/>
      <c r="NY17" s="64"/>
      <c r="NZ17" s="64"/>
      <c r="OA17" s="64"/>
      <c r="OB17" s="64"/>
      <c r="OC17" s="64"/>
      <c r="OD17" s="64"/>
      <c r="OE17" s="64"/>
      <c r="OF17" s="64"/>
      <c r="OG17" s="64"/>
      <c r="OH17" s="64"/>
      <c r="OI17" s="64"/>
      <c r="OJ17" s="64"/>
      <c r="OK17" s="64"/>
      <c r="OL17" s="64"/>
      <c r="OM17" s="64"/>
      <c r="ON17" s="64"/>
      <c r="OO17" s="64"/>
      <c r="OP17" s="64"/>
      <c r="OQ17" s="64"/>
      <c r="OR17" s="64"/>
      <c r="OS17" s="64"/>
      <c r="OT17" s="64"/>
      <c r="OU17" s="64"/>
      <c r="OV17" s="64"/>
      <c r="OW17" s="64"/>
      <c r="OX17" s="64"/>
      <c r="OY17" s="64"/>
      <c r="OZ17" s="64"/>
      <c r="PA17" s="64"/>
      <c r="PB17" s="64"/>
      <c r="PC17" s="64"/>
      <c r="PD17" s="64"/>
      <c r="PE17" s="64"/>
      <c r="PF17" s="64"/>
      <c r="PG17" s="64"/>
      <c r="PH17" s="64"/>
      <c r="PI17" s="64"/>
      <c r="PJ17" s="64"/>
      <c r="PK17" s="64"/>
      <c r="PL17" s="64"/>
      <c r="PM17" s="64"/>
      <c r="PN17" s="64"/>
      <c r="PO17" s="64"/>
      <c r="PP17" s="64"/>
      <c r="PQ17" s="64"/>
      <c r="PR17" s="64"/>
      <c r="PS17" s="64"/>
      <c r="PT17" s="64"/>
      <c r="PU17" s="64"/>
      <c r="PV17" s="64"/>
      <c r="PW17" s="64"/>
      <c r="PX17" s="64"/>
      <c r="PY17" s="64"/>
      <c r="PZ17" s="64"/>
      <c r="QA17" s="64"/>
      <c r="QB17" s="64"/>
      <c r="QC17" s="64"/>
      <c r="QD17" s="64"/>
      <c r="QE17" s="64"/>
      <c r="QF17" s="64"/>
      <c r="QG17" s="64"/>
      <c r="QH17" s="64"/>
      <c r="QI17" s="64"/>
      <c r="QJ17" s="64"/>
      <c r="QK17" s="64"/>
      <c r="QL17" s="64"/>
      <c r="QM17" s="64"/>
      <c r="QN17" s="64"/>
      <c r="QO17" s="64"/>
      <c r="QP17" s="64"/>
      <c r="QQ17" s="64"/>
      <c r="QR17" s="64"/>
      <c r="QS17" s="64"/>
      <c r="QT17" s="64"/>
      <c r="QU17" s="64"/>
      <c r="QV17" s="64"/>
      <c r="QW17" s="64"/>
      <c r="QX17" s="64"/>
      <c r="QY17" s="64"/>
      <c r="QZ17" s="64"/>
      <c r="RA17" s="64"/>
      <c r="RB17" s="64"/>
      <c r="RC17" s="64"/>
      <c r="RD17" s="64"/>
      <c r="RE17" s="64"/>
      <c r="RF17" s="64"/>
      <c r="RG17" s="64"/>
      <c r="RH17" s="64"/>
      <c r="RI17" s="64"/>
      <c r="RJ17" s="64"/>
      <c r="RK17" s="64"/>
      <c r="RL17" s="64"/>
      <c r="RM17" s="64"/>
      <c r="RN17" s="64"/>
      <c r="RO17" s="64"/>
      <c r="RP17" s="64"/>
      <c r="RQ17" s="64"/>
      <c r="RR17" s="64"/>
      <c r="RS17" s="64"/>
      <c r="RT17" s="64"/>
      <c r="RU17" s="64"/>
      <c r="RV17" s="64"/>
      <c r="RW17" s="64"/>
      <c r="RX17" s="64"/>
      <c r="RY17" s="64"/>
      <c r="RZ17" s="64"/>
      <c r="SA17" s="64"/>
      <c r="SB17" s="64"/>
      <c r="SC17" s="64"/>
      <c r="SD17" s="64"/>
      <c r="SE17" s="64"/>
      <c r="SF17" s="64"/>
      <c r="SG17" s="64"/>
      <c r="SH17" s="64"/>
      <c r="SI17" s="64"/>
      <c r="SJ17" s="64"/>
      <c r="SK17" s="64"/>
      <c r="SL17" s="64"/>
      <c r="SM17" s="64"/>
      <c r="SN17" s="64"/>
      <c r="SO17" s="64"/>
      <c r="SP17" s="64"/>
      <c r="SQ17" s="64"/>
      <c r="SR17" s="64"/>
      <c r="SS17" s="64"/>
      <c r="ST17" s="64"/>
      <c r="SU17" s="64"/>
      <c r="SV17" s="64"/>
      <c r="SW17" s="64"/>
      <c r="SX17" s="64"/>
      <c r="SY17" s="64"/>
      <c r="SZ17" s="64"/>
      <c r="TA17" s="64"/>
      <c r="TB17" s="64"/>
      <c r="TC17" s="64"/>
      <c r="TD17" s="64"/>
      <c r="TE17" s="64"/>
      <c r="TF17" s="64"/>
      <c r="TG17" s="64"/>
      <c r="TH17" s="64"/>
      <c r="TI17" s="64"/>
      <c r="TJ17" s="64"/>
      <c r="TK17" s="64"/>
      <c r="TL17" s="64"/>
      <c r="TM17" s="64"/>
      <c r="TN17" s="64"/>
      <c r="TO17" s="64"/>
      <c r="TP17" s="64"/>
      <c r="TQ17" s="64"/>
      <c r="TR17" s="64"/>
      <c r="TS17" s="64"/>
      <c r="TT17" s="64"/>
      <c r="TU17" s="64"/>
      <c r="TV17" s="64"/>
      <c r="TW17" s="64"/>
      <c r="TX17" s="64"/>
      <c r="TY17" s="64"/>
      <c r="TZ17" s="64"/>
      <c r="UA17" s="64"/>
      <c r="UB17" s="64"/>
      <c r="UC17" s="64"/>
      <c r="UD17" s="64"/>
      <c r="UE17" s="64"/>
      <c r="UF17" s="64"/>
      <c r="UG17" s="64"/>
      <c r="UH17" s="64"/>
      <c r="UI17" s="64"/>
      <c r="UJ17" s="64"/>
      <c r="UK17" s="64"/>
      <c r="UL17" s="64"/>
      <c r="UM17" s="64"/>
      <c r="UN17" s="64"/>
      <c r="UO17" s="64"/>
      <c r="UP17" s="64"/>
      <c r="UQ17" s="64"/>
      <c r="UR17" s="64"/>
      <c r="US17" s="64"/>
      <c r="UT17" s="64"/>
      <c r="UU17" s="64"/>
      <c r="UV17" s="64"/>
      <c r="UW17" s="64"/>
      <c r="UX17" s="64"/>
      <c r="UY17" s="64"/>
      <c r="UZ17" s="64"/>
      <c r="VA17" s="64"/>
      <c r="VB17" s="64"/>
      <c r="VC17" s="64"/>
      <c r="VD17" s="64"/>
      <c r="VE17" s="64"/>
      <c r="VF17" s="64"/>
      <c r="VG17" s="64"/>
      <c r="VH17" s="64"/>
      <c r="VI17" s="64"/>
      <c r="VJ17" s="64"/>
      <c r="VK17" s="64"/>
      <c r="VL17" s="64"/>
      <c r="VM17" s="64"/>
      <c r="VN17" s="64"/>
      <c r="VO17" s="64"/>
      <c r="VP17" s="64"/>
      <c r="VQ17" s="64"/>
      <c r="VR17" s="64"/>
      <c r="VS17" s="64"/>
      <c r="VT17" s="64"/>
      <c r="VU17" s="64"/>
      <c r="VV17" s="64"/>
      <c r="VW17" s="64"/>
      <c r="VX17" s="64"/>
      <c r="VY17" s="64"/>
      <c r="VZ17" s="64"/>
      <c r="WA17" s="64"/>
      <c r="WB17" s="64"/>
      <c r="WC17" s="64"/>
      <c r="WD17" s="64"/>
      <c r="WE17" s="64"/>
    </row>
    <row r="18" spans="1:603" s="62" customFormat="1" ht="17.45" customHeight="1" thickBot="1" x14ac:dyDescent="0.25">
      <c r="A18" s="289" t="s">
        <v>63</v>
      </c>
      <c r="B18" s="290"/>
      <c r="C18" s="290"/>
      <c r="D18" s="18">
        <f>D32+E43</f>
        <v>0</v>
      </c>
      <c r="E18" s="19">
        <f>U32</f>
        <v>0</v>
      </c>
      <c r="F18" s="17">
        <f t="shared" ref="F18:F20" si="0">+E18+D18</f>
        <v>0</v>
      </c>
      <c r="G18" s="267"/>
      <c r="H18" s="268"/>
      <c r="I18" s="268"/>
      <c r="J18" s="269"/>
      <c r="K18" s="75"/>
      <c r="L18" s="76"/>
      <c r="M18" s="76"/>
      <c r="N18" s="76"/>
      <c r="O18" s="77"/>
      <c r="P18" s="78"/>
      <c r="Q18" s="15">
        <f>K18+L18+M18+N18+O18+P18</f>
        <v>0</v>
      </c>
      <c r="R18" s="79" t="s">
        <v>785</v>
      </c>
      <c r="S18" s="80"/>
      <c r="T18" s="68"/>
      <c r="U18" s="1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c r="KK18" s="64"/>
      <c r="KL18" s="64"/>
      <c r="KM18" s="64"/>
      <c r="KN18" s="64"/>
      <c r="KO18" s="64"/>
      <c r="KP18" s="64"/>
      <c r="KQ18" s="64"/>
      <c r="KR18" s="64"/>
      <c r="KS18" s="64"/>
      <c r="KT18" s="64"/>
      <c r="KU18" s="64"/>
      <c r="KV18" s="64"/>
      <c r="KW18" s="64"/>
      <c r="KX18" s="64"/>
      <c r="KY18" s="64"/>
      <c r="KZ18" s="64"/>
      <c r="LA18" s="64"/>
      <c r="LB18" s="64"/>
      <c r="LC18" s="64"/>
      <c r="LD18" s="64"/>
      <c r="LE18" s="64"/>
      <c r="LF18" s="64"/>
      <c r="LG18" s="64"/>
      <c r="LH18" s="64"/>
      <c r="LI18" s="64"/>
      <c r="LJ18" s="64"/>
      <c r="LK18" s="64"/>
      <c r="LL18" s="64"/>
      <c r="LM18" s="64"/>
      <c r="LN18" s="64"/>
      <c r="LO18" s="64"/>
      <c r="LP18" s="64"/>
      <c r="LQ18" s="64"/>
      <c r="LR18" s="64"/>
      <c r="LS18" s="64"/>
      <c r="LT18" s="64"/>
      <c r="LU18" s="64"/>
      <c r="LV18" s="64"/>
      <c r="LW18" s="64"/>
      <c r="LX18" s="64"/>
      <c r="LY18" s="64"/>
      <c r="LZ18" s="64"/>
      <c r="MA18" s="64"/>
      <c r="MB18" s="64"/>
      <c r="MC18" s="64"/>
      <c r="MD18" s="64"/>
      <c r="ME18" s="64"/>
      <c r="MF18" s="64"/>
      <c r="MG18" s="64"/>
      <c r="MH18" s="64"/>
      <c r="MI18" s="64"/>
      <c r="MJ18" s="64"/>
      <c r="MK18" s="64"/>
      <c r="ML18" s="64"/>
      <c r="MM18" s="64"/>
      <c r="MN18" s="64"/>
      <c r="MO18" s="64"/>
      <c r="MP18" s="64"/>
      <c r="MQ18" s="64"/>
      <c r="MR18" s="64"/>
      <c r="MS18" s="64"/>
      <c r="MT18" s="64"/>
      <c r="MU18" s="64"/>
      <c r="MV18" s="64"/>
      <c r="MW18" s="64"/>
      <c r="MX18" s="64"/>
      <c r="MY18" s="64"/>
      <c r="MZ18" s="64"/>
      <c r="NA18" s="64"/>
      <c r="NB18" s="64"/>
      <c r="NC18" s="64"/>
      <c r="ND18" s="64"/>
      <c r="NE18" s="64"/>
      <c r="NF18" s="64"/>
      <c r="NG18" s="64"/>
      <c r="NH18" s="64"/>
      <c r="NI18" s="64"/>
      <c r="NJ18" s="64"/>
      <c r="NK18" s="64"/>
      <c r="NL18" s="64"/>
      <c r="NM18" s="64"/>
      <c r="NN18" s="64"/>
      <c r="NO18" s="64"/>
      <c r="NP18" s="64"/>
      <c r="NQ18" s="64"/>
      <c r="NR18" s="64"/>
      <c r="NS18" s="64"/>
      <c r="NT18" s="64"/>
      <c r="NU18" s="64"/>
      <c r="NV18" s="64"/>
      <c r="NW18" s="64"/>
      <c r="NX18" s="64"/>
      <c r="NY18" s="64"/>
      <c r="NZ18" s="64"/>
      <c r="OA18" s="64"/>
      <c r="OB18" s="64"/>
      <c r="OC18" s="64"/>
      <c r="OD18" s="64"/>
      <c r="OE18" s="64"/>
      <c r="OF18" s="64"/>
      <c r="OG18" s="64"/>
      <c r="OH18" s="64"/>
      <c r="OI18" s="64"/>
      <c r="OJ18" s="64"/>
      <c r="OK18" s="64"/>
      <c r="OL18" s="64"/>
      <c r="OM18" s="64"/>
      <c r="ON18" s="64"/>
      <c r="OO18" s="64"/>
      <c r="OP18" s="64"/>
      <c r="OQ18" s="64"/>
      <c r="OR18" s="64"/>
      <c r="OS18" s="64"/>
      <c r="OT18" s="64"/>
      <c r="OU18" s="64"/>
      <c r="OV18" s="64"/>
      <c r="OW18" s="64"/>
      <c r="OX18" s="64"/>
      <c r="OY18" s="64"/>
      <c r="OZ18" s="64"/>
      <c r="PA18" s="64"/>
      <c r="PB18" s="64"/>
      <c r="PC18" s="64"/>
      <c r="PD18" s="64"/>
      <c r="PE18" s="64"/>
      <c r="PF18" s="64"/>
      <c r="PG18" s="64"/>
      <c r="PH18" s="64"/>
      <c r="PI18" s="64"/>
      <c r="PJ18" s="64"/>
      <c r="PK18" s="64"/>
      <c r="PL18" s="64"/>
      <c r="PM18" s="64"/>
      <c r="PN18" s="64"/>
      <c r="PO18" s="64"/>
      <c r="PP18" s="64"/>
      <c r="PQ18" s="64"/>
      <c r="PR18" s="64"/>
      <c r="PS18" s="64"/>
      <c r="PT18" s="64"/>
      <c r="PU18" s="64"/>
      <c r="PV18" s="64"/>
      <c r="PW18" s="64"/>
      <c r="PX18" s="64"/>
      <c r="PY18" s="64"/>
      <c r="PZ18" s="64"/>
      <c r="QA18" s="64"/>
      <c r="QB18" s="64"/>
      <c r="QC18" s="64"/>
      <c r="QD18" s="64"/>
      <c r="QE18" s="64"/>
      <c r="QF18" s="64"/>
      <c r="QG18" s="64"/>
      <c r="QH18" s="64"/>
      <c r="QI18" s="64"/>
      <c r="QJ18" s="64"/>
      <c r="QK18" s="64"/>
      <c r="QL18" s="64"/>
      <c r="QM18" s="64"/>
      <c r="QN18" s="64"/>
      <c r="QO18" s="64"/>
      <c r="QP18" s="64"/>
      <c r="QQ18" s="64"/>
      <c r="QR18" s="64"/>
      <c r="QS18" s="64"/>
      <c r="QT18" s="64"/>
      <c r="QU18" s="64"/>
      <c r="QV18" s="64"/>
      <c r="QW18" s="64"/>
      <c r="QX18" s="64"/>
      <c r="QY18" s="64"/>
      <c r="QZ18" s="64"/>
      <c r="RA18" s="64"/>
      <c r="RB18" s="64"/>
      <c r="RC18" s="64"/>
      <c r="RD18" s="64"/>
      <c r="RE18" s="64"/>
      <c r="RF18" s="64"/>
      <c r="RG18" s="64"/>
      <c r="RH18" s="64"/>
      <c r="RI18" s="64"/>
      <c r="RJ18" s="64"/>
      <c r="RK18" s="64"/>
      <c r="RL18" s="64"/>
      <c r="RM18" s="64"/>
      <c r="RN18" s="64"/>
      <c r="RO18" s="64"/>
      <c r="RP18" s="64"/>
      <c r="RQ18" s="64"/>
      <c r="RR18" s="64"/>
      <c r="RS18" s="64"/>
      <c r="RT18" s="64"/>
      <c r="RU18" s="64"/>
      <c r="RV18" s="64"/>
      <c r="RW18" s="64"/>
      <c r="RX18" s="64"/>
      <c r="RY18" s="64"/>
      <c r="RZ18" s="64"/>
      <c r="SA18" s="64"/>
      <c r="SB18" s="64"/>
      <c r="SC18" s="64"/>
      <c r="SD18" s="64"/>
      <c r="SE18" s="64"/>
      <c r="SF18" s="64"/>
      <c r="SG18" s="64"/>
      <c r="SH18" s="64"/>
      <c r="SI18" s="64"/>
      <c r="SJ18" s="64"/>
      <c r="SK18" s="64"/>
      <c r="SL18" s="64"/>
      <c r="SM18" s="64"/>
      <c r="SN18" s="64"/>
      <c r="SO18" s="64"/>
      <c r="SP18" s="64"/>
      <c r="SQ18" s="64"/>
      <c r="SR18" s="64"/>
      <c r="SS18" s="64"/>
      <c r="ST18" s="64"/>
      <c r="SU18" s="64"/>
      <c r="SV18" s="64"/>
      <c r="SW18" s="64"/>
      <c r="SX18" s="64"/>
      <c r="SY18" s="64"/>
      <c r="SZ18" s="64"/>
      <c r="TA18" s="64"/>
      <c r="TB18" s="64"/>
      <c r="TC18" s="64"/>
      <c r="TD18" s="64"/>
      <c r="TE18" s="64"/>
      <c r="TF18" s="64"/>
      <c r="TG18" s="64"/>
      <c r="TH18" s="64"/>
      <c r="TI18" s="64"/>
      <c r="TJ18" s="64"/>
      <c r="TK18" s="64"/>
      <c r="TL18" s="64"/>
      <c r="TM18" s="64"/>
      <c r="TN18" s="64"/>
      <c r="TO18" s="64"/>
      <c r="TP18" s="64"/>
      <c r="TQ18" s="64"/>
      <c r="TR18" s="64"/>
      <c r="TS18" s="64"/>
      <c r="TT18" s="64"/>
      <c r="TU18" s="64"/>
      <c r="TV18" s="64"/>
      <c r="TW18" s="64"/>
      <c r="TX18" s="64"/>
      <c r="TY18" s="64"/>
      <c r="TZ18" s="64"/>
      <c r="UA18" s="64"/>
      <c r="UB18" s="64"/>
      <c r="UC18" s="64"/>
      <c r="UD18" s="64"/>
      <c r="UE18" s="64"/>
      <c r="UF18" s="64"/>
      <c r="UG18" s="64"/>
      <c r="UH18" s="64"/>
      <c r="UI18" s="64"/>
      <c r="UJ18" s="64"/>
      <c r="UK18" s="64"/>
      <c r="UL18" s="64"/>
      <c r="UM18" s="64"/>
      <c r="UN18" s="64"/>
      <c r="UO18" s="64"/>
      <c r="UP18" s="64"/>
      <c r="UQ18" s="64"/>
      <c r="UR18" s="64"/>
      <c r="US18" s="64"/>
      <c r="UT18" s="64"/>
      <c r="UU18" s="64"/>
      <c r="UV18" s="64"/>
      <c r="UW18" s="64"/>
      <c r="UX18" s="64"/>
      <c r="UY18" s="64"/>
      <c r="UZ18" s="64"/>
      <c r="VA18" s="64"/>
      <c r="VB18" s="64"/>
      <c r="VC18" s="64"/>
      <c r="VD18" s="64"/>
      <c r="VE18" s="64"/>
      <c r="VF18" s="64"/>
      <c r="VG18" s="64"/>
      <c r="VH18" s="64"/>
      <c r="VI18" s="64"/>
      <c r="VJ18" s="64"/>
      <c r="VK18" s="64"/>
      <c r="VL18" s="64"/>
      <c r="VM18" s="64"/>
      <c r="VN18" s="64"/>
      <c r="VO18" s="64"/>
      <c r="VP18" s="64"/>
      <c r="VQ18" s="64"/>
      <c r="VR18" s="64"/>
      <c r="VS18" s="64"/>
      <c r="VT18" s="64"/>
      <c r="VU18" s="64"/>
      <c r="VV18" s="64"/>
      <c r="VW18" s="64"/>
      <c r="VX18" s="64"/>
      <c r="VY18" s="64"/>
      <c r="VZ18" s="64"/>
      <c r="WA18" s="64"/>
      <c r="WB18" s="64"/>
      <c r="WC18" s="64"/>
      <c r="WD18" s="64"/>
      <c r="WE18" s="64"/>
    </row>
    <row r="19" spans="1:603" s="62" customFormat="1" ht="13.7" customHeight="1" x14ac:dyDescent="0.2">
      <c r="A19" s="289" t="s">
        <v>64</v>
      </c>
      <c r="B19" s="290"/>
      <c r="C19" s="290"/>
      <c r="D19" s="7"/>
      <c r="E19" s="10"/>
      <c r="F19" s="17">
        <f t="shared" si="0"/>
        <v>0</v>
      </c>
      <c r="G19" s="64"/>
      <c r="H19" s="64"/>
      <c r="I19" s="64"/>
      <c r="J19" s="64"/>
      <c r="K19" s="64"/>
      <c r="L19" s="64"/>
      <c r="M19" s="64"/>
      <c r="N19" s="64"/>
      <c r="O19" s="64"/>
      <c r="P19" s="64"/>
      <c r="Q19" s="64"/>
      <c r="R19" s="79" t="s">
        <v>786</v>
      </c>
      <c r="S19" s="80"/>
      <c r="T19" s="68"/>
      <c r="U19" s="1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c r="KK19" s="64"/>
      <c r="KL19" s="64"/>
      <c r="KM19" s="64"/>
      <c r="KN19" s="64"/>
      <c r="KO19" s="64"/>
      <c r="KP19" s="64"/>
      <c r="KQ19" s="64"/>
      <c r="KR19" s="64"/>
      <c r="KS19" s="64"/>
      <c r="KT19" s="64"/>
      <c r="KU19" s="64"/>
      <c r="KV19" s="64"/>
      <c r="KW19" s="64"/>
      <c r="KX19" s="64"/>
      <c r="KY19" s="64"/>
      <c r="KZ19" s="64"/>
      <c r="LA19" s="64"/>
      <c r="LB19" s="64"/>
      <c r="LC19" s="64"/>
      <c r="LD19" s="64"/>
      <c r="LE19" s="64"/>
      <c r="LF19" s="64"/>
      <c r="LG19" s="64"/>
      <c r="LH19" s="64"/>
      <c r="LI19" s="64"/>
      <c r="LJ19" s="64"/>
      <c r="LK19" s="64"/>
      <c r="LL19" s="64"/>
      <c r="LM19" s="64"/>
      <c r="LN19" s="64"/>
      <c r="LO19" s="64"/>
      <c r="LP19" s="64"/>
      <c r="LQ19" s="64"/>
      <c r="LR19" s="64"/>
      <c r="LS19" s="64"/>
      <c r="LT19" s="64"/>
      <c r="LU19" s="64"/>
      <c r="LV19" s="64"/>
      <c r="LW19" s="64"/>
      <c r="LX19" s="64"/>
      <c r="LY19" s="64"/>
      <c r="LZ19" s="64"/>
      <c r="MA19" s="64"/>
      <c r="MB19" s="64"/>
      <c r="MC19" s="64"/>
      <c r="MD19" s="64"/>
      <c r="ME19" s="64"/>
      <c r="MF19" s="64"/>
      <c r="MG19" s="64"/>
      <c r="MH19" s="64"/>
      <c r="MI19" s="64"/>
      <c r="MJ19" s="64"/>
      <c r="MK19" s="64"/>
      <c r="ML19" s="64"/>
      <c r="MM19" s="64"/>
      <c r="MN19" s="64"/>
      <c r="MO19" s="64"/>
      <c r="MP19" s="64"/>
      <c r="MQ19" s="64"/>
      <c r="MR19" s="64"/>
      <c r="MS19" s="64"/>
      <c r="MT19" s="64"/>
      <c r="MU19" s="64"/>
      <c r="MV19" s="64"/>
      <c r="MW19" s="64"/>
      <c r="MX19" s="64"/>
      <c r="MY19" s="64"/>
      <c r="MZ19" s="64"/>
      <c r="NA19" s="64"/>
      <c r="NB19" s="64"/>
      <c r="NC19" s="64"/>
      <c r="ND19" s="64"/>
      <c r="NE19" s="64"/>
      <c r="NF19" s="64"/>
      <c r="NG19" s="64"/>
      <c r="NH19" s="64"/>
      <c r="NI19" s="64"/>
      <c r="NJ19" s="64"/>
      <c r="NK19" s="64"/>
      <c r="NL19" s="64"/>
      <c r="NM19" s="64"/>
      <c r="NN19" s="64"/>
      <c r="NO19" s="64"/>
      <c r="NP19" s="64"/>
      <c r="NQ19" s="64"/>
      <c r="NR19" s="64"/>
      <c r="NS19" s="64"/>
      <c r="NT19" s="64"/>
      <c r="NU19" s="64"/>
      <c r="NV19" s="64"/>
      <c r="NW19" s="64"/>
      <c r="NX19" s="64"/>
      <c r="NY19" s="64"/>
      <c r="NZ19" s="64"/>
      <c r="OA19" s="64"/>
      <c r="OB19" s="64"/>
      <c r="OC19" s="64"/>
      <c r="OD19" s="64"/>
      <c r="OE19" s="64"/>
      <c r="OF19" s="64"/>
      <c r="OG19" s="64"/>
      <c r="OH19" s="64"/>
      <c r="OI19" s="64"/>
      <c r="OJ19" s="64"/>
      <c r="OK19" s="64"/>
      <c r="OL19" s="64"/>
      <c r="OM19" s="64"/>
      <c r="ON19" s="64"/>
      <c r="OO19" s="64"/>
      <c r="OP19" s="64"/>
      <c r="OQ19" s="64"/>
      <c r="OR19" s="64"/>
      <c r="OS19" s="64"/>
      <c r="OT19" s="64"/>
      <c r="OU19" s="64"/>
      <c r="OV19" s="64"/>
      <c r="OW19" s="64"/>
      <c r="OX19" s="64"/>
      <c r="OY19" s="64"/>
      <c r="OZ19" s="64"/>
      <c r="PA19" s="64"/>
      <c r="PB19" s="64"/>
      <c r="PC19" s="64"/>
      <c r="PD19" s="64"/>
      <c r="PE19" s="64"/>
      <c r="PF19" s="64"/>
      <c r="PG19" s="64"/>
      <c r="PH19" s="64"/>
      <c r="PI19" s="64"/>
      <c r="PJ19" s="64"/>
      <c r="PK19" s="64"/>
      <c r="PL19" s="64"/>
      <c r="PM19" s="64"/>
      <c r="PN19" s="64"/>
      <c r="PO19" s="64"/>
      <c r="PP19" s="64"/>
      <c r="PQ19" s="64"/>
      <c r="PR19" s="64"/>
      <c r="PS19" s="64"/>
      <c r="PT19" s="64"/>
      <c r="PU19" s="64"/>
      <c r="PV19" s="64"/>
      <c r="PW19" s="64"/>
      <c r="PX19" s="64"/>
      <c r="PY19" s="64"/>
      <c r="PZ19" s="64"/>
      <c r="QA19" s="64"/>
      <c r="QB19" s="64"/>
      <c r="QC19" s="64"/>
      <c r="QD19" s="64"/>
      <c r="QE19" s="64"/>
      <c r="QF19" s="64"/>
      <c r="QG19" s="64"/>
      <c r="QH19" s="64"/>
      <c r="QI19" s="64"/>
      <c r="QJ19" s="64"/>
      <c r="QK19" s="64"/>
      <c r="QL19" s="64"/>
      <c r="QM19" s="64"/>
      <c r="QN19" s="64"/>
      <c r="QO19" s="64"/>
      <c r="QP19" s="64"/>
      <c r="QQ19" s="64"/>
      <c r="QR19" s="64"/>
      <c r="QS19" s="64"/>
      <c r="QT19" s="64"/>
      <c r="QU19" s="64"/>
      <c r="QV19" s="64"/>
      <c r="QW19" s="64"/>
      <c r="QX19" s="64"/>
      <c r="QY19" s="64"/>
      <c r="QZ19" s="64"/>
      <c r="RA19" s="64"/>
      <c r="RB19" s="64"/>
      <c r="RC19" s="64"/>
      <c r="RD19" s="64"/>
      <c r="RE19" s="64"/>
      <c r="RF19" s="64"/>
      <c r="RG19" s="64"/>
      <c r="RH19" s="64"/>
      <c r="RI19" s="64"/>
      <c r="RJ19" s="64"/>
      <c r="RK19" s="64"/>
      <c r="RL19" s="64"/>
      <c r="RM19" s="64"/>
      <c r="RN19" s="64"/>
      <c r="RO19" s="64"/>
      <c r="RP19" s="64"/>
      <c r="RQ19" s="64"/>
      <c r="RR19" s="64"/>
      <c r="RS19" s="64"/>
      <c r="RT19" s="64"/>
      <c r="RU19" s="64"/>
      <c r="RV19" s="64"/>
      <c r="RW19" s="64"/>
      <c r="RX19" s="64"/>
      <c r="RY19" s="64"/>
      <c r="RZ19" s="64"/>
      <c r="SA19" s="64"/>
      <c r="SB19" s="64"/>
      <c r="SC19" s="64"/>
      <c r="SD19" s="64"/>
      <c r="SE19" s="64"/>
      <c r="SF19" s="64"/>
      <c r="SG19" s="64"/>
      <c r="SH19" s="64"/>
      <c r="SI19" s="64"/>
      <c r="SJ19" s="64"/>
      <c r="SK19" s="64"/>
      <c r="SL19" s="64"/>
      <c r="SM19" s="64"/>
      <c r="SN19" s="64"/>
      <c r="SO19" s="64"/>
      <c r="SP19" s="64"/>
      <c r="SQ19" s="64"/>
      <c r="SR19" s="64"/>
      <c r="SS19" s="64"/>
      <c r="ST19" s="64"/>
      <c r="SU19" s="64"/>
      <c r="SV19" s="64"/>
      <c r="SW19" s="64"/>
      <c r="SX19" s="64"/>
      <c r="SY19" s="64"/>
      <c r="SZ19" s="64"/>
      <c r="TA19" s="64"/>
      <c r="TB19" s="64"/>
      <c r="TC19" s="64"/>
      <c r="TD19" s="64"/>
      <c r="TE19" s="64"/>
      <c r="TF19" s="64"/>
      <c r="TG19" s="64"/>
      <c r="TH19" s="64"/>
      <c r="TI19" s="64"/>
      <c r="TJ19" s="64"/>
      <c r="TK19" s="64"/>
      <c r="TL19" s="64"/>
      <c r="TM19" s="64"/>
      <c r="TN19" s="64"/>
      <c r="TO19" s="64"/>
      <c r="TP19" s="64"/>
      <c r="TQ19" s="64"/>
      <c r="TR19" s="64"/>
      <c r="TS19" s="64"/>
      <c r="TT19" s="64"/>
      <c r="TU19" s="64"/>
      <c r="TV19" s="64"/>
      <c r="TW19" s="64"/>
      <c r="TX19" s="64"/>
      <c r="TY19" s="64"/>
      <c r="TZ19" s="64"/>
      <c r="UA19" s="64"/>
      <c r="UB19" s="64"/>
      <c r="UC19" s="64"/>
      <c r="UD19" s="64"/>
      <c r="UE19" s="64"/>
      <c r="UF19" s="64"/>
      <c r="UG19" s="64"/>
      <c r="UH19" s="64"/>
      <c r="UI19" s="64"/>
      <c r="UJ19" s="64"/>
      <c r="UK19" s="64"/>
      <c r="UL19" s="64"/>
      <c r="UM19" s="64"/>
      <c r="UN19" s="64"/>
      <c r="UO19" s="64"/>
      <c r="UP19" s="64"/>
      <c r="UQ19" s="64"/>
      <c r="UR19" s="64"/>
      <c r="US19" s="64"/>
      <c r="UT19" s="64"/>
      <c r="UU19" s="64"/>
      <c r="UV19" s="64"/>
      <c r="UW19" s="64"/>
      <c r="UX19" s="64"/>
      <c r="UY19" s="64"/>
      <c r="UZ19" s="64"/>
      <c r="VA19" s="64"/>
      <c r="VB19" s="64"/>
      <c r="VC19" s="64"/>
      <c r="VD19" s="64"/>
      <c r="VE19" s="64"/>
      <c r="VF19" s="64"/>
      <c r="VG19" s="64"/>
      <c r="VH19" s="64"/>
      <c r="VI19" s="64"/>
      <c r="VJ19" s="64"/>
      <c r="VK19" s="64"/>
      <c r="VL19" s="64"/>
      <c r="VM19" s="64"/>
      <c r="VN19" s="64"/>
      <c r="VO19" s="64"/>
      <c r="VP19" s="64"/>
      <c r="VQ19" s="64"/>
      <c r="VR19" s="64"/>
      <c r="VS19" s="64"/>
      <c r="VT19" s="64"/>
      <c r="VU19" s="64"/>
      <c r="VV19" s="64"/>
      <c r="VW19" s="64"/>
      <c r="VX19" s="64"/>
      <c r="VY19" s="64"/>
      <c r="VZ19" s="64"/>
      <c r="WA19" s="64"/>
      <c r="WB19" s="64"/>
      <c r="WC19" s="64"/>
      <c r="WD19" s="64"/>
      <c r="WE19" s="64"/>
    </row>
    <row r="20" spans="1:603" s="62" customFormat="1" ht="13.7" customHeight="1" thickBot="1" x14ac:dyDescent="0.25">
      <c r="A20" s="260" t="s">
        <v>293</v>
      </c>
      <c r="B20" s="261"/>
      <c r="C20" s="261"/>
      <c r="D20" s="20">
        <f>H12-D29-E41</f>
        <v>0</v>
      </c>
      <c r="E20" s="21">
        <f>H13-U29</f>
        <v>0</v>
      </c>
      <c r="F20" s="17">
        <f t="shared" si="0"/>
        <v>0</v>
      </c>
      <c r="G20" s="81"/>
      <c r="H20" s="81"/>
      <c r="I20" s="81"/>
      <c r="J20" s="81"/>
      <c r="K20" s="81"/>
      <c r="L20" s="81"/>
      <c r="M20" s="81"/>
      <c r="N20" s="81"/>
      <c r="O20" s="81"/>
      <c r="P20" s="81"/>
      <c r="Q20" s="81"/>
      <c r="R20" s="81"/>
      <c r="S20" s="81"/>
      <c r="T20" s="81"/>
      <c r="U20" s="82"/>
      <c r="V20" s="7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c r="KK20" s="64"/>
      <c r="KL20" s="64"/>
      <c r="KM20" s="64"/>
      <c r="KN20" s="64"/>
      <c r="KO20" s="64"/>
      <c r="KP20" s="64"/>
      <c r="KQ20" s="64"/>
      <c r="KR20" s="64"/>
      <c r="KS20" s="64"/>
      <c r="KT20" s="64"/>
      <c r="KU20" s="64"/>
      <c r="KV20" s="64"/>
      <c r="KW20" s="64"/>
      <c r="KX20" s="64"/>
      <c r="KY20" s="64"/>
      <c r="KZ20" s="64"/>
      <c r="LA20" s="64"/>
      <c r="LB20" s="64"/>
      <c r="LC20" s="64"/>
      <c r="LD20" s="64"/>
      <c r="LE20" s="64"/>
      <c r="LF20" s="64"/>
      <c r="LG20" s="64"/>
      <c r="LH20" s="64"/>
      <c r="LI20" s="64"/>
      <c r="LJ20" s="64"/>
      <c r="LK20" s="64"/>
      <c r="LL20" s="64"/>
      <c r="LM20" s="64"/>
      <c r="LN20" s="64"/>
      <c r="LO20" s="64"/>
      <c r="LP20" s="64"/>
      <c r="LQ20" s="64"/>
      <c r="LR20" s="64"/>
      <c r="LS20" s="64"/>
      <c r="LT20" s="64"/>
      <c r="LU20" s="64"/>
      <c r="LV20" s="64"/>
      <c r="LW20" s="64"/>
      <c r="LX20" s="64"/>
      <c r="LY20" s="64"/>
      <c r="LZ20" s="64"/>
      <c r="MA20" s="64"/>
      <c r="MB20" s="64"/>
      <c r="MC20" s="64"/>
      <c r="MD20" s="64"/>
      <c r="ME20" s="64"/>
      <c r="MF20" s="64"/>
      <c r="MG20" s="64"/>
      <c r="MH20" s="64"/>
      <c r="MI20" s="64"/>
      <c r="MJ20" s="64"/>
      <c r="MK20" s="64"/>
      <c r="ML20" s="64"/>
      <c r="MM20" s="64"/>
      <c r="MN20" s="64"/>
      <c r="MO20" s="64"/>
      <c r="MP20" s="64"/>
      <c r="MQ20" s="64"/>
      <c r="MR20" s="64"/>
      <c r="MS20" s="64"/>
      <c r="MT20" s="64"/>
      <c r="MU20" s="64"/>
      <c r="MV20" s="64"/>
      <c r="MW20" s="64"/>
      <c r="MX20" s="64"/>
      <c r="MY20" s="64"/>
      <c r="MZ20" s="64"/>
      <c r="NA20" s="64"/>
      <c r="NB20" s="64"/>
      <c r="NC20" s="64"/>
      <c r="ND20" s="64"/>
      <c r="NE20" s="64"/>
      <c r="NF20" s="64"/>
      <c r="NG20" s="64"/>
      <c r="NH20" s="64"/>
      <c r="NI20" s="64"/>
      <c r="NJ20" s="64"/>
      <c r="NK20" s="64"/>
      <c r="NL20" s="64"/>
      <c r="NM20" s="64"/>
      <c r="NN20" s="64"/>
      <c r="NO20" s="64"/>
      <c r="NP20" s="64"/>
      <c r="NQ20" s="64"/>
      <c r="NR20" s="64"/>
      <c r="NS20" s="64"/>
      <c r="NT20" s="64"/>
      <c r="NU20" s="64"/>
      <c r="NV20" s="64"/>
      <c r="NW20" s="64"/>
      <c r="NX20" s="64"/>
      <c r="NY20" s="64"/>
      <c r="NZ20" s="64"/>
      <c r="OA20" s="64"/>
      <c r="OB20" s="64"/>
      <c r="OC20" s="64"/>
      <c r="OD20" s="64"/>
      <c r="OE20" s="64"/>
      <c r="OF20" s="64"/>
      <c r="OG20" s="64"/>
      <c r="OH20" s="64"/>
      <c r="OI20" s="64"/>
      <c r="OJ20" s="64"/>
      <c r="OK20" s="64"/>
      <c r="OL20" s="64"/>
      <c r="OM20" s="64"/>
      <c r="ON20" s="64"/>
      <c r="OO20" s="64"/>
      <c r="OP20" s="64"/>
      <c r="OQ20" s="64"/>
      <c r="OR20" s="64"/>
      <c r="OS20" s="64"/>
      <c r="OT20" s="64"/>
      <c r="OU20" s="64"/>
      <c r="OV20" s="64"/>
      <c r="OW20" s="64"/>
      <c r="OX20" s="64"/>
      <c r="OY20" s="64"/>
      <c r="OZ20" s="64"/>
      <c r="PA20" s="64"/>
      <c r="PB20" s="64"/>
      <c r="PC20" s="64"/>
      <c r="PD20" s="64"/>
      <c r="PE20" s="64"/>
      <c r="PF20" s="64"/>
      <c r="PG20" s="64"/>
      <c r="PH20" s="64"/>
      <c r="PI20" s="64"/>
      <c r="PJ20" s="64"/>
      <c r="PK20" s="64"/>
      <c r="PL20" s="64"/>
      <c r="PM20" s="64"/>
      <c r="PN20" s="64"/>
      <c r="PO20" s="64"/>
      <c r="PP20" s="64"/>
      <c r="PQ20" s="64"/>
      <c r="PR20" s="64"/>
      <c r="PS20" s="64"/>
      <c r="PT20" s="64"/>
      <c r="PU20" s="64"/>
      <c r="PV20" s="64"/>
      <c r="PW20" s="64"/>
      <c r="PX20" s="64"/>
      <c r="PY20" s="64"/>
      <c r="PZ20" s="64"/>
      <c r="QA20" s="64"/>
      <c r="QB20" s="64"/>
      <c r="QC20" s="64"/>
      <c r="QD20" s="64"/>
      <c r="QE20" s="64"/>
      <c r="QF20" s="64"/>
      <c r="QG20" s="64"/>
      <c r="QH20" s="64"/>
      <c r="QI20" s="64"/>
      <c r="QJ20" s="64"/>
      <c r="QK20" s="64"/>
      <c r="QL20" s="64"/>
      <c r="QM20" s="64"/>
      <c r="QN20" s="64"/>
      <c r="QO20" s="64"/>
      <c r="QP20" s="64"/>
      <c r="QQ20" s="64"/>
      <c r="QR20" s="64"/>
      <c r="QS20" s="64"/>
      <c r="QT20" s="64"/>
      <c r="QU20" s="64"/>
      <c r="QV20" s="64"/>
      <c r="QW20" s="64"/>
      <c r="QX20" s="64"/>
      <c r="QY20" s="64"/>
      <c r="QZ20" s="64"/>
      <c r="RA20" s="64"/>
      <c r="RB20" s="64"/>
      <c r="RC20" s="64"/>
      <c r="RD20" s="64"/>
      <c r="RE20" s="64"/>
      <c r="RF20" s="64"/>
      <c r="RG20" s="64"/>
      <c r="RH20" s="64"/>
      <c r="RI20" s="64"/>
      <c r="RJ20" s="64"/>
      <c r="RK20" s="64"/>
      <c r="RL20" s="64"/>
      <c r="RM20" s="64"/>
      <c r="RN20" s="64"/>
      <c r="RO20" s="64"/>
      <c r="RP20" s="64"/>
      <c r="RQ20" s="64"/>
      <c r="RR20" s="64"/>
      <c r="RS20" s="64"/>
      <c r="RT20" s="64"/>
      <c r="RU20" s="64"/>
      <c r="RV20" s="64"/>
      <c r="RW20" s="64"/>
      <c r="RX20" s="64"/>
      <c r="RY20" s="64"/>
      <c r="RZ20" s="64"/>
      <c r="SA20" s="64"/>
      <c r="SB20" s="64"/>
      <c r="SC20" s="64"/>
      <c r="SD20" s="64"/>
      <c r="SE20" s="64"/>
      <c r="SF20" s="64"/>
      <c r="SG20" s="64"/>
      <c r="SH20" s="64"/>
      <c r="SI20" s="64"/>
      <c r="SJ20" s="64"/>
      <c r="SK20" s="64"/>
      <c r="SL20" s="64"/>
      <c r="SM20" s="64"/>
      <c r="SN20" s="64"/>
      <c r="SO20" s="64"/>
      <c r="SP20" s="64"/>
      <c r="SQ20" s="64"/>
      <c r="SR20" s="64"/>
      <c r="SS20" s="64"/>
      <c r="ST20" s="64"/>
      <c r="SU20" s="64"/>
      <c r="SV20" s="64"/>
      <c r="SW20" s="64"/>
      <c r="SX20" s="64"/>
      <c r="SY20" s="64"/>
      <c r="SZ20" s="64"/>
      <c r="TA20" s="64"/>
      <c r="TB20" s="64"/>
      <c r="TC20" s="64"/>
      <c r="TD20" s="64"/>
      <c r="TE20" s="64"/>
      <c r="TF20" s="64"/>
      <c r="TG20" s="64"/>
      <c r="TH20" s="64"/>
      <c r="TI20" s="64"/>
      <c r="TJ20" s="64"/>
      <c r="TK20" s="64"/>
      <c r="TL20" s="64"/>
      <c r="TM20" s="64"/>
      <c r="TN20" s="64"/>
      <c r="TO20" s="64"/>
      <c r="TP20" s="64"/>
      <c r="TQ20" s="64"/>
      <c r="TR20" s="64"/>
      <c r="TS20" s="64"/>
      <c r="TT20" s="64"/>
      <c r="TU20" s="64"/>
      <c r="TV20" s="64"/>
      <c r="TW20" s="64"/>
      <c r="TX20" s="64"/>
      <c r="TY20" s="64"/>
      <c r="TZ20" s="64"/>
      <c r="UA20" s="64"/>
      <c r="UB20" s="64"/>
      <c r="UC20" s="64"/>
      <c r="UD20" s="64"/>
      <c r="UE20" s="64"/>
      <c r="UF20" s="64"/>
      <c r="UG20" s="64"/>
      <c r="UH20" s="64"/>
      <c r="UI20" s="64"/>
      <c r="UJ20" s="64"/>
      <c r="UK20" s="64"/>
      <c r="UL20" s="64"/>
      <c r="UM20" s="64"/>
      <c r="UN20" s="64"/>
      <c r="UO20" s="64"/>
      <c r="UP20" s="64"/>
      <c r="UQ20" s="64"/>
      <c r="UR20" s="64"/>
      <c r="US20" s="64"/>
      <c r="UT20" s="64"/>
      <c r="UU20" s="64"/>
      <c r="UV20" s="64"/>
      <c r="UW20" s="64"/>
      <c r="UX20" s="64"/>
      <c r="UY20" s="64"/>
      <c r="UZ20" s="64"/>
      <c r="VA20" s="64"/>
      <c r="VB20" s="64"/>
      <c r="VC20" s="64"/>
      <c r="VD20" s="64"/>
      <c r="VE20" s="64"/>
      <c r="VF20" s="64"/>
      <c r="VG20" s="64"/>
      <c r="VH20" s="64"/>
      <c r="VI20" s="64"/>
      <c r="VJ20" s="64"/>
      <c r="VK20" s="64"/>
      <c r="VL20" s="64"/>
      <c r="VM20" s="64"/>
      <c r="VN20" s="64"/>
      <c r="VO20" s="64"/>
      <c r="VP20" s="64"/>
      <c r="VQ20" s="64"/>
      <c r="VR20" s="64"/>
      <c r="VS20" s="64"/>
      <c r="VT20" s="64"/>
      <c r="VU20" s="64"/>
      <c r="VV20" s="64"/>
      <c r="VW20" s="64"/>
      <c r="VX20" s="64"/>
      <c r="VY20" s="64"/>
      <c r="VZ20" s="64"/>
      <c r="WA20" s="64"/>
      <c r="WB20" s="64"/>
      <c r="WC20" s="64"/>
      <c r="WD20" s="64"/>
      <c r="WE20" s="64"/>
    </row>
    <row r="21" spans="1:603" s="62" customFormat="1" ht="17.25" thickBot="1" x14ac:dyDescent="0.35">
      <c r="A21" s="83"/>
      <c r="B21" s="84"/>
      <c r="C21" s="84"/>
      <c r="D21" s="84"/>
      <c r="E21" s="84"/>
      <c r="F21" s="84"/>
      <c r="G21" s="84"/>
      <c r="H21" s="84"/>
      <c r="I21" s="85"/>
      <c r="J21" s="81"/>
      <c r="K21" s="81"/>
      <c r="L21" s="81"/>
      <c r="M21" s="81"/>
      <c r="N21" s="81"/>
      <c r="O21" s="81"/>
      <c r="P21" s="81"/>
      <c r="Q21" s="81"/>
      <c r="R21" s="81"/>
      <c r="S21" s="81"/>
      <c r="T21" s="81"/>
      <c r="U21" s="82"/>
      <c r="V21" s="7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row>
    <row r="22" spans="1:603" ht="12.2" customHeight="1" thickBot="1" x14ac:dyDescent="0.35">
      <c r="A22" s="1" t="s">
        <v>8</v>
      </c>
      <c r="B22" s="1"/>
      <c r="C22" s="1"/>
      <c r="D22" s="1"/>
      <c r="E22" s="86"/>
      <c r="V22" s="49"/>
    </row>
    <row r="23" spans="1:603" ht="13.7" customHeight="1" x14ac:dyDescent="0.3">
      <c r="A23" s="302" t="s">
        <v>1</v>
      </c>
      <c r="B23" s="298" t="s">
        <v>81</v>
      </c>
      <c r="C23" s="299"/>
      <c r="D23" s="300"/>
      <c r="E23" s="184" t="s">
        <v>17</v>
      </c>
      <c r="F23" s="185"/>
      <c r="G23" s="185"/>
      <c r="H23" s="185"/>
      <c r="I23" s="185"/>
      <c r="J23" s="185"/>
      <c r="K23" s="185"/>
      <c r="L23" s="185"/>
      <c r="M23" s="185"/>
      <c r="N23" s="185"/>
      <c r="O23" s="185"/>
      <c r="P23" s="185"/>
      <c r="Q23" s="185"/>
      <c r="R23" s="185"/>
      <c r="S23" s="185"/>
      <c r="T23" s="185"/>
      <c r="U23" s="172" t="s">
        <v>789</v>
      </c>
      <c r="V23" s="49"/>
    </row>
    <row r="24" spans="1:603" ht="76.5" customHeight="1" x14ac:dyDescent="0.3">
      <c r="A24" s="303"/>
      <c r="B24" s="29" t="s">
        <v>45</v>
      </c>
      <c r="C24" s="5" t="s">
        <v>46</v>
      </c>
      <c r="D24" s="296" t="s">
        <v>790</v>
      </c>
      <c r="E24" s="87" t="s">
        <v>20</v>
      </c>
      <c r="F24" s="88" t="s">
        <v>21</v>
      </c>
      <c r="G24" s="88" t="s">
        <v>22</v>
      </c>
      <c r="H24" s="88" t="s">
        <v>24</v>
      </c>
      <c r="I24" s="88" t="s">
        <v>26</v>
      </c>
      <c r="J24" s="88" t="s">
        <v>28</v>
      </c>
      <c r="K24" s="88" t="s">
        <v>30</v>
      </c>
      <c r="L24" s="88" t="s">
        <v>32</v>
      </c>
      <c r="M24" s="186" t="s">
        <v>34</v>
      </c>
      <c r="N24" s="186"/>
      <c r="O24" s="186"/>
      <c r="P24" s="186" t="s">
        <v>36</v>
      </c>
      <c r="Q24" s="186"/>
      <c r="R24" s="186"/>
      <c r="S24" s="242" t="s">
        <v>791</v>
      </c>
      <c r="T24" s="242"/>
      <c r="U24" s="173"/>
      <c r="V24" s="49"/>
    </row>
    <row r="25" spans="1:603" ht="22.5" customHeight="1" thickBot="1" x14ac:dyDescent="0.35">
      <c r="A25" s="304"/>
      <c r="B25" s="89" t="s">
        <v>18</v>
      </c>
      <c r="C25" s="90" t="s">
        <v>19</v>
      </c>
      <c r="D25" s="297"/>
      <c r="E25" s="89" t="s">
        <v>23</v>
      </c>
      <c r="F25" s="90" t="s">
        <v>25</v>
      </c>
      <c r="G25" s="90" t="s">
        <v>27</v>
      </c>
      <c r="H25" s="90" t="s">
        <v>29</v>
      </c>
      <c r="I25" s="90" t="s">
        <v>31</v>
      </c>
      <c r="J25" s="90" t="s">
        <v>33</v>
      </c>
      <c r="K25" s="90" t="s">
        <v>35</v>
      </c>
      <c r="L25" s="90" t="s">
        <v>37</v>
      </c>
      <c r="M25" s="187" t="s">
        <v>38</v>
      </c>
      <c r="N25" s="187"/>
      <c r="O25" s="187"/>
      <c r="P25" s="187" t="s">
        <v>75</v>
      </c>
      <c r="Q25" s="187"/>
      <c r="R25" s="187"/>
      <c r="S25" s="187" t="s">
        <v>76</v>
      </c>
      <c r="T25" s="187"/>
      <c r="U25" s="174"/>
      <c r="V25" s="49"/>
    </row>
    <row r="26" spans="1:603" ht="13.7" customHeight="1" x14ac:dyDescent="0.3">
      <c r="A26" s="201" t="s">
        <v>73</v>
      </c>
      <c r="B26" s="291"/>
      <c r="C26" s="194"/>
      <c r="D26" s="189">
        <f>B26+C26</f>
        <v>0</v>
      </c>
      <c r="E26" s="204"/>
      <c r="F26" s="178"/>
      <c r="G26" s="178"/>
      <c r="H26" s="178"/>
      <c r="I26" s="178"/>
      <c r="J26" s="178"/>
      <c r="K26" s="178"/>
      <c r="L26" s="178"/>
      <c r="M26" s="213" t="s">
        <v>39</v>
      </c>
      <c r="N26" s="214"/>
      <c r="O26" s="91"/>
      <c r="P26" s="213" t="s">
        <v>39</v>
      </c>
      <c r="Q26" s="214"/>
      <c r="R26" s="91"/>
      <c r="S26" s="211">
        <f>M40+M41+M42+N40+N41+N42+O40+O41</f>
        <v>0</v>
      </c>
      <c r="T26" s="211"/>
      <c r="U26" s="175">
        <f>E26+F26+G26+H26+I26+J26+K26+L26+O26+O27+O28+R26+R27+R28+S26</f>
        <v>0</v>
      </c>
      <c r="V26" s="49"/>
    </row>
    <row r="27" spans="1:603" ht="13.7" customHeight="1" x14ac:dyDescent="0.3">
      <c r="A27" s="202"/>
      <c r="B27" s="292"/>
      <c r="C27" s="195"/>
      <c r="D27" s="190"/>
      <c r="E27" s="205"/>
      <c r="F27" s="179"/>
      <c r="G27" s="179"/>
      <c r="H27" s="179"/>
      <c r="I27" s="179"/>
      <c r="J27" s="179"/>
      <c r="K27" s="179"/>
      <c r="L27" s="179"/>
      <c r="M27" s="180" t="s">
        <v>13</v>
      </c>
      <c r="N27" s="181"/>
      <c r="O27" s="92"/>
      <c r="P27" s="180" t="s">
        <v>13</v>
      </c>
      <c r="Q27" s="181"/>
      <c r="R27" s="92"/>
      <c r="S27" s="212"/>
      <c r="T27" s="212"/>
      <c r="U27" s="176"/>
      <c r="V27" s="49"/>
    </row>
    <row r="28" spans="1:603" ht="13.7" customHeight="1" x14ac:dyDescent="0.3">
      <c r="A28" s="202"/>
      <c r="B28" s="293"/>
      <c r="C28" s="196"/>
      <c r="D28" s="191"/>
      <c r="E28" s="205"/>
      <c r="F28" s="179"/>
      <c r="G28" s="179"/>
      <c r="H28" s="179"/>
      <c r="I28" s="179"/>
      <c r="J28" s="179"/>
      <c r="K28" s="179"/>
      <c r="L28" s="179"/>
      <c r="M28" s="180" t="s">
        <v>48</v>
      </c>
      <c r="N28" s="181"/>
      <c r="O28" s="92"/>
      <c r="P28" s="180" t="s">
        <v>48</v>
      </c>
      <c r="Q28" s="181"/>
      <c r="R28" s="92"/>
      <c r="S28" s="212"/>
      <c r="T28" s="212"/>
      <c r="U28" s="176"/>
      <c r="V28" s="49"/>
    </row>
    <row r="29" spans="1:603" ht="13.7" customHeight="1" x14ac:dyDescent="0.3">
      <c r="A29" s="202" t="s">
        <v>4</v>
      </c>
      <c r="B29" s="294"/>
      <c r="C29" s="197"/>
      <c r="D29" s="192">
        <f>B29+C29</f>
        <v>0</v>
      </c>
      <c r="E29" s="205"/>
      <c r="F29" s="179"/>
      <c r="G29" s="179"/>
      <c r="H29" s="179"/>
      <c r="I29" s="179"/>
      <c r="J29" s="179"/>
      <c r="K29" s="179"/>
      <c r="L29" s="179"/>
      <c r="M29" s="180" t="s">
        <v>39</v>
      </c>
      <c r="N29" s="181"/>
      <c r="O29" s="92"/>
      <c r="P29" s="180" t="s">
        <v>39</v>
      </c>
      <c r="Q29" s="181"/>
      <c r="R29" s="92"/>
      <c r="S29" s="212">
        <f>P40+P41+P42+Q40+Q41+Q42+R40+R41</f>
        <v>0</v>
      </c>
      <c r="T29" s="212"/>
      <c r="U29" s="176">
        <f>E29+F29+G29+H29+I29+J29+K29+L29+O29+O30+O31+R29+R30+R31+S29</f>
        <v>0</v>
      </c>
      <c r="V29" s="49"/>
    </row>
    <row r="30" spans="1:603" ht="13.7" customHeight="1" x14ac:dyDescent="0.3">
      <c r="A30" s="202"/>
      <c r="B30" s="292"/>
      <c r="C30" s="195"/>
      <c r="D30" s="190"/>
      <c r="E30" s="205"/>
      <c r="F30" s="179"/>
      <c r="G30" s="179"/>
      <c r="H30" s="179"/>
      <c r="I30" s="179"/>
      <c r="J30" s="179"/>
      <c r="K30" s="179"/>
      <c r="L30" s="179"/>
      <c r="M30" s="180" t="s">
        <v>13</v>
      </c>
      <c r="N30" s="181"/>
      <c r="O30" s="92"/>
      <c r="P30" s="180" t="s">
        <v>13</v>
      </c>
      <c r="Q30" s="181"/>
      <c r="R30" s="92"/>
      <c r="S30" s="212"/>
      <c r="T30" s="212"/>
      <c r="U30" s="176"/>
      <c r="V30" s="49"/>
    </row>
    <row r="31" spans="1:603" ht="13.7" customHeight="1" x14ac:dyDescent="0.3">
      <c r="A31" s="202"/>
      <c r="B31" s="293"/>
      <c r="C31" s="196"/>
      <c r="D31" s="191"/>
      <c r="E31" s="205"/>
      <c r="F31" s="179"/>
      <c r="G31" s="179"/>
      <c r="H31" s="179"/>
      <c r="I31" s="179"/>
      <c r="J31" s="179"/>
      <c r="K31" s="179"/>
      <c r="L31" s="179"/>
      <c r="M31" s="180" t="s">
        <v>48</v>
      </c>
      <c r="N31" s="181"/>
      <c r="O31" s="92"/>
      <c r="P31" s="180" t="s">
        <v>48</v>
      </c>
      <c r="Q31" s="181"/>
      <c r="R31" s="92"/>
      <c r="S31" s="212"/>
      <c r="T31" s="212"/>
      <c r="U31" s="176"/>
      <c r="V31" s="49"/>
    </row>
    <row r="32" spans="1:603" ht="13.7" customHeight="1" x14ac:dyDescent="0.3">
      <c r="A32" s="202" t="s">
        <v>5</v>
      </c>
      <c r="B32" s="294"/>
      <c r="C32" s="197"/>
      <c r="D32" s="192">
        <f>B32+C32</f>
        <v>0</v>
      </c>
      <c r="E32" s="205"/>
      <c r="F32" s="179"/>
      <c r="G32" s="179"/>
      <c r="H32" s="179"/>
      <c r="I32" s="179"/>
      <c r="J32" s="179"/>
      <c r="K32" s="179"/>
      <c r="L32" s="179"/>
      <c r="M32" s="180" t="s">
        <v>39</v>
      </c>
      <c r="N32" s="181"/>
      <c r="O32" s="92"/>
      <c r="P32" s="180" t="s">
        <v>39</v>
      </c>
      <c r="Q32" s="181"/>
      <c r="R32" s="92"/>
      <c r="S32" s="212">
        <f>S40+S41+S42+T40+T41+T42+U40+U41</f>
        <v>0</v>
      </c>
      <c r="T32" s="212"/>
      <c r="U32" s="176">
        <f>E32+F32+G32+H32+I32+J32+K32+L32+O32+O33+O34+R32+R33+R34+S32</f>
        <v>0</v>
      </c>
      <c r="V32" s="49"/>
    </row>
    <row r="33" spans="1:24" ht="13.7" customHeight="1" x14ac:dyDescent="0.3">
      <c r="A33" s="202"/>
      <c r="B33" s="292"/>
      <c r="C33" s="195"/>
      <c r="D33" s="190"/>
      <c r="E33" s="205"/>
      <c r="F33" s="179"/>
      <c r="G33" s="179"/>
      <c r="H33" s="179"/>
      <c r="I33" s="179"/>
      <c r="J33" s="179"/>
      <c r="K33" s="179"/>
      <c r="L33" s="179"/>
      <c r="M33" s="180" t="s">
        <v>13</v>
      </c>
      <c r="N33" s="181"/>
      <c r="O33" s="92"/>
      <c r="P33" s="180" t="s">
        <v>13</v>
      </c>
      <c r="Q33" s="181"/>
      <c r="R33" s="92"/>
      <c r="S33" s="212"/>
      <c r="T33" s="212"/>
      <c r="U33" s="176"/>
      <c r="V33" s="49"/>
    </row>
    <row r="34" spans="1:24" ht="13.7" customHeight="1" thickBot="1" x14ac:dyDescent="0.35">
      <c r="A34" s="203"/>
      <c r="B34" s="295"/>
      <c r="C34" s="198"/>
      <c r="D34" s="193"/>
      <c r="E34" s="206"/>
      <c r="F34" s="207"/>
      <c r="G34" s="207"/>
      <c r="H34" s="207"/>
      <c r="I34" s="207"/>
      <c r="J34" s="207"/>
      <c r="K34" s="207"/>
      <c r="L34" s="207"/>
      <c r="M34" s="182" t="s">
        <v>48</v>
      </c>
      <c r="N34" s="183"/>
      <c r="O34" s="93"/>
      <c r="P34" s="182" t="s">
        <v>48</v>
      </c>
      <c r="Q34" s="183"/>
      <c r="R34" s="93"/>
      <c r="S34" s="241"/>
      <c r="T34" s="241"/>
      <c r="U34" s="177"/>
      <c r="V34" s="49"/>
    </row>
    <row r="35" spans="1:24" ht="4.7" customHeight="1" x14ac:dyDescent="0.3">
      <c r="V35" s="49"/>
    </row>
    <row r="36" spans="1:24" ht="13.7" customHeight="1" thickBot="1" x14ac:dyDescent="0.35">
      <c r="A36" s="1" t="s">
        <v>40</v>
      </c>
      <c r="B36" s="1"/>
      <c r="C36" s="1"/>
      <c r="D36" s="1"/>
      <c r="V36" s="49"/>
    </row>
    <row r="37" spans="1:24" ht="11.25" customHeight="1" x14ac:dyDescent="0.3">
      <c r="A37" s="248" t="s">
        <v>44</v>
      </c>
      <c r="B37" s="249"/>
      <c r="C37" s="249"/>
      <c r="D37" s="249"/>
      <c r="E37" s="250"/>
      <c r="F37" s="94"/>
      <c r="G37" s="94"/>
      <c r="H37" s="94"/>
      <c r="J37" s="226" t="s">
        <v>49</v>
      </c>
      <c r="K37" s="227"/>
      <c r="L37" s="227"/>
      <c r="M37" s="227"/>
      <c r="N37" s="227"/>
      <c r="O37" s="227"/>
      <c r="P37" s="227"/>
      <c r="Q37" s="227"/>
      <c r="R37" s="227"/>
      <c r="S37" s="227"/>
      <c r="T37" s="227"/>
      <c r="U37" s="228"/>
      <c r="V37" s="49"/>
    </row>
    <row r="38" spans="1:24" ht="12.75" customHeight="1" x14ac:dyDescent="0.3">
      <c r="A38" s="95"/>
      <c r="B38" s="96" t="s">
        <v>45</v>
      </c>
      <c r="C38" s="96" t="s">
        <v>46</v>
      </c>
      <c r="D38" s="96" t="s">
        <v>47</v>
      </c>
      <c r="E38" s="97" t="s">
        <v>3</v>
      </c>
      <c r="J38" s="229" t="s">
        <v>2</v>
      </c>
      <c r="K38" s="230"/>
      <c r="L38" s="231"/>
      <c r="M38" s="224" t="s">
        <v>6</v>
      </c>
      <c r="N38" s="224"/>
      <c r="O38" s="224"/>
      <c r="P38" s="224" t="s">
        <v>4</v>
      </c>
      <c r="Q38" s="224"/>
      <c r="R38" s="224"/>
      <c r="S38" s="224" t="s">
        <v>5</v>
      </c>
      <c r="T38" s="224"/>
      <c r="U38" s="225"/>
      <c r="V38" s="49"/>
    </row>
    <row r="39" spans="1:24" ht="13.7" customHeight="1" x14ac:dyDescent="0.3">
      <c r="A39" s="223" t="s">
        <v>41</v>
      </c>
      <c r="B39" s="215"/>
      <c r="C39" s="215"/>
      <c r="D39" s="215"/>
      <c r="E39" s="217">
        <f>B39+C39+D39</f>
        <v>0</v>
      </c>
      <c r="F39" s="219"/>
      <c r="G39" s="219"/>
      <c r="H39" s="219"/>
      <c r="J39" s="232"/>
      <c r="K39" s="233"/>
      <c r="L39" s="234"/>
      <c r="M39" s="96" t="s">
        <v>50</v>
      </c>
      <c r="N39" s="96" t="s">
        <v>7</v>
      </c>
      <c r="O39" s="96" t="s">
        <v>51</v>
      </c>
      <c r="P39" s="96" t="s">
        <v>50</v>
      </c>
      <c r="Q39" s="96" t="s">
        <v>7</v>
      </c>
      <c r="R39" s="96" t="s">
        <v>51</v>
      </c>
      <c r="S39" s="96" t="s">
        <v>50</v>
      </c>
      <c r="T39" s="96" t="s">
        <v>7</v>
      </c>
      <c r="U39" s="97" t="s">
        <v>51</v>
      </c>
      <c r="V39" s="49"/>
    </row>
    <row r="40" spans="1:24" ht="13.7" customHeight="1" x14ac:dyDescent="0.3">
      <c r="A40" s="223"/>
      <c r="B40" s="244"/>
      <c r="C40" s="244"/>
      <c r="D40" s="244"/>
      <c r="E40" s="217"/>
      <c r="F40" s="219"/>
      <c r="G40" s="219"/>
      <c r="H40" s="219"/>
      <c r="J40" s="235" t="s">
        <v>52</v>
      </c>
      <c r="K40" s="236"/>
      <c r="L40" s="237"/>
      <c r="M40" s="98"/>
      <c r="N40" s="98"/>
      <c r="O40" s="98"/>
      <c r="P40" s="98"/>
      <c r="Q40" s="98"/>
      <c r="R40" s="98"/>
      <c r="S40" s="98"/>
      <c r="T40" s="98"/>
      <c r="U40" s="99"/>
      <c r="V40" s="49"/>
    </row>
    <row r="41" spans="1:24" ht="13.7" customHeight="1" x14ac:dyDescent="0.3">
      <c r="A41" s="223" t="s">
        <v>42</v>
      </c>
      <c r="B41" s="215"/>
      <c r="C41" s="215"/>
      <c r="D41" s="215"/>
      <c r="E41" s="217">
        <f>B41+C41+D41</f>
        <v>0</v>
      </c>
      <c r="F41" s="219"/>
      <c r="G41" s="219"/>
      <c r="H41" s="219"/>
      <c r="J41" s="235" t="s">
        <v>53</v>
      </c>
      <c r="K41" s="236"/>
      <c r="L41" s="237"/>
      <c r="M41" s="98"/>
      <c r="N41" s="98"/>
      <c r="O41" s="98"/>
      <c r="P41" s="98"/>
      <c r="Q41" s="98"/>
      <c r="R41" s="98"/>
      <c r="S41" s="98"/>
      <c r="T41" s="98"/>
      <c r="U41" s="99"/>
      <c r="V41" s="49"/>
    </row>
    <row r="42" spans="1:24" ht="13.7" customHeight="1" thickBot="1" x14ac:dyDescent="0.35">
      <c r="A42" s="223"/>
      <c r="B42" s="244"/>
      <c r="C42" s="244"/>
      <c r="D42" s="244"/>
      <c r="E42" s="217"/>
      <c r="F42" s="219"/>
      <c r="G42" s="219"/>
      <c r="H42" s="219"/>
      <c r="J42" s="238" t="s">
        <v>54</v>
      </c>
      <c r="K42" s="239"/>
      <c r="L42" s="240"/>
      <c r="M42" s="100"/>
      <c r="N42" s="100"/>
      <c r="O42" s="101"/>
      <c r="P42" s="100"/>
      <c r="Q42" s="100"/>
      <c r="R42" s="101"/>
      <c r="S42" s="100"/>
      <c r="T42" s="100"/>
      <c r="U42" s="102"/>
      <c r="V42" s="49"/>
    </row>
    <row r="43" spans="1:24" ht="10.5" customHeight="1" x14ac:dyDescent="0.3">
      <c r="A43" s="223" t="s">
        <v>43</v>
      </c>
      <c r="B43" s="215"/>
      <c r="C43" s="215"/>
      <c r="D43" s="215"/>
      <c r="E43" s="217">
        <f>B43+C43+D43</f>
        <v>0</v>
      </c>
      <c r="F43" s="219"/>
      <c r="G43" s="219"/>
      <c r="H43" s="219"/>
      <c r="J43" s="103" t="s">
        <v>55</v>
      </c>
      <c r="K43" s="104"/>
      <c r="L43" s="104"/>
      <c r="M43" s="104"/>
      <c r="N43" s="104"/>
      <c r="O43" s="104"/>
      <c r="P43" s="104"/>
      <c r="Q43" s="104"/>
      <c r="R43" s="104"/>
      <c r="S43" s="104"/>
      <c r="T43" s="104"/>
      <c r="U43" s="104"/>
      <c r="V43" s="105"/>
      <c r="W43" s="104"/>
      <c r="X43" s="104"/>
    </row>
    <row r="44" spans="1:24" ht="13.7" customHeight="1" thickBot="1" x14ac:dyDescent="0.35">
      <c r="A44" s="305"/>
      <c r="B44" s="216"/>
      <c r="C44" s="216"/>
      <c r="D44" s="216"/>
      <c r="E44" s="218"/>
      <c r="F44" s="219"/>
      <c r="G44" s="219"/>
      <c r="H44" s="219"/>
      <c r="V44" s="49"/>
    </row>
    <row r="45" spans="1:24" ht="15" customHeight="1" x14ac:dyDescent="0.3">
      <c r="A45" s="1"/>
      <c r="B45" s="1"/>
      <c r="C45" s="1"/>
      <c r="D45" s="1"/>
      <c r="F45" s="288" t="s">
        <v>695</v>
      </c>
      <c r="G45" s="288"/>
      <c r="H45" s="288"/>
      <c r="L45" s="104" t="s">
        <v>56</v>
      </c>
      <c r="M45" s="104"/>
      <c r="N45" s="104"/>
      <c r="O45" s="104"/>
      <c r="P45" s="104"/>
      <c r="Q45" s="167"/>
      <c r="R45" s="167"/>
      <c r="S45" s="167"/>
      <c r="T45" s="167"/>
      <c r="U45" s="167"/>
      <c r="V45" s="49"/>
    </row>
    <row r="46" spans="1:24" ht="13.7" customHeight="1" x14ac:dyDescent="0.3">
      <c r="A46" s="301"/>
      <c r="B46" s="106"/>
      <c r="C46" s="106"/>
      <c r="D46" s="106"/>
      <c r="E46" s="279"/>
      <c r="F46" s="280"/>
      <c r="G46" s="280"/>
      <c r="H46" s="280"/>
      <c r="I46" s="280"/>
      <c r="J46" s="281"/>
      <c r="K46" s="104"/>
      <c r="L46" s="104" t="s">
        <v>57</v>
      </c>
      <c r="M46" s="167"/>
      <c r="N46" s="167"/>
      <c r="O46" s="167"/>
      <c r="P46" s="167"/>
      <c r="Q46" s="104"/>
      <c r="R46" s="104"/>
      <c r="V46" s="49"/>
    </row>
    <row r="47" spans="1:24" ht="13.7" customHeight="1" x14ac:dyDescent="0.3">
      <c r="A47" s="301"/>
      <c r="B47" s="106"/>
      <c r="C47" s="106"/>
      <c r="D47" s="106"/>
      <c r="E47" s="282"/>
      <c r="F47" s="283"/>
      <c r="G47" s="283"/>
      <c r="H47" s="283"/>
      <c r="I47" s="283"/>
      <c r="J47" s="284"/>
      <c r="K47" s="104"/>
      <c r="L47" s="104" t="s">
        <v>58</v>
      </c>
      <c r="M47" s="166"/>
      <c r="N47" s="166"/>
      <c r="O47" s="166"/>
      <c r="P47" s="166"/>
      <c r="Q47" s="104"/>
      <c r="R47" s="107" t="s">
        <v>59</v>
      </c>
      <c r="S47" s="210"/>
      <c r="T47" s="210"/>
      <c r="V47" s="49"/>
    </row>
    <row r="48" spans="1:24" ht="13.7" customHeight="1" x14ac:dyDescent="0.3">
      <c r="A48" s="219"/>
      <c r="B48" s="43"/>
      <c r="C48" s="43"/>
      <c r="D48" s="43"/>
      <c r="E48" s="282"/>
      <c r="F48" s="283"/>
      <c r="G48" s="283"/>
      <c r="H48" s="283"/>
      <c r="I48" s="283"/>
      <c r="J48" s="284"/>
      <c r="K48" s="104"/>
      <c r="L48" s="104" t="s">
        <v>60</v>
      </c>
      <c r="M48" s="188"/>
      <c r="N48" s="188"/>
      <c r="O48" s="188"/>
      <c r="P48" s="188"/>
      <c r="Q48" s="104"/>
      <c r="R48" s="104"/>
      <c r="V48" s="49"/>
    </row>
    <row r="49" spans="1:22" ht="13.7" customHeight="1" x14ac:dyDescent="0.3">
      <c r="A49" s="219"/>
      <c r="B49" s="43"/>
      <c r="C49" s="43"/>
      <c r="D49" s="43"/>
      <c r="E49" s="285"/>
      <c r="F49" s="286"/>
      <c r="G49" s="286"/>
      <c r="H49" s="286"/>
      <c r="I49" s="286"/>
      <c r="J49" s="287"/>
      <c r="K49" s="104"/>
      <c r="V49" s="49"/>
    </row>
    <row r="98" spans="1:8" hidden="1" x14ac:dyDescent="0.3"/>
    <row r="99" spans="1:8" hidden="1" x14ac:dyDescent="0.3"/>
    <row r="100" spans="1:8" s="108" customFormat="1" ht="25.5" hidden="1" customHeight="1" x14ac:dyDescent="0.3">
      <c r="E100" s="108" t="s">
        <v>164</v>
      </c>
      <c r="F100" s="108" t="s">
        <v>165</v>
      </c>
      <c r="G100" s="108" t="s">
        <v>166</v>
      </c>
    </row>
    <row r="101" spans="1:8" s="108" customFormat="1" ht="25.5" hidden="1" customHeight="1" x14ac:dyDescent="0.3">
      <c r="A101" s="108" t="s">
        <v>83</v>
      </c>
      <c r="B101" s="108" t="s">
        <v>84</v>
      </c>
      <c r="C101" s="108" t="s">
        <v>85</v>
      </c>
      <c r="D101" s="108" t="s">
        <v>140</v>
      </c>
      <c r="E101" s="109" t="s">
        <v>85</v>
      </c>
      <c r="F101" s="109" t="s">
        <v>140</v>
      </c>
      <c r="G101" s="109" t="s">
        <v>167</v>
      </c>
      <c r="H101" s="110"/>
    </row>
    <row r="102" spans="1:8" s="108" customFormat="1" ht="25.5" hidden="1" customHeight="1" x14ac:dyDescent="0.3">
      <c r="A102" s="108" t="s">
        <v>82</v>
      </c>
      <c r="B102" s="108" t="s">
        <v>84</v>
      </c>
      <c r="C102" s="108" t="s">
        <v>85</v>
      </c>
      <c r="D102" s="108" t="s">
        <v>85</v>
      </c>
      <c r="E102" s="109" t="s">
        <v>85</v>
      </c>
      <c r="F102" s="109" t="s">
        <v>140</v>
      </c>
      <c r="G102" s="109" t="s">
        <v>377</v>
      </c>
      <c r="H102" s="110"/>
    </row>
    <row r="103" spans="1:8" s="108" customFormat="1" ht="25.5" hidden="1" customHeight="1" x14ac:dyDescent="0.3">
      <c r="A103" s="108" t="s">
        <v>87</v>
      </c>
      <c r="B103" s="108" t="s">
        <v>84</v>
      </c>
      <c r="C103" s="108" t="s">
        <v>85</v>
      </c>
      <c r="D103" s="108" t="s">
        <v>86</v>
      </c>
      <c r="E103" s="109" t="s">
        <v>85</v>
      </c>
      <c r="F103" s="109" t="s">
        <v>140</v>
      </c>
      <c r="G103" s="109" t="s">
        <v>734</v>
      </c>
      <c r="H103" s="110"/>
    </row>
    <row r="104" spans="1:8" s="108" customFormat="1" ht="25.5" hidden="1" customHeight="1" x14ac:dyDescent="0.3">
      <c r="A104" s="108" t="s">
        <v>89</v>
      </c>
      <c r="B104" s="108" t="s">
        <v>90</v>
      </c>
      <c r="C104" s="108" t="s">
        <v>85</v>
      </c>
      <c r="D104" s="108" t="s">
        <v>169</v>
      </c>
      <c r="E104" s="109" t="s">
        <v>85</v>
      </c>
      <c r="F104" s="109" t="s">
        <v>140</v>
      </c>
      <c r="G104" s="109" t="s">
        <v>608</v>
      </c>
      <c r="H104" s="110"/>
    </row>
    <row r="105" spans="1:8" s="108" customFormat="1" ht="25.5" hidden="1" customHeight="1" x14ac:dyDescent="0.3">
      <c r="A105" s="108" t="s">
        <v>93</v>
      </c>
      <c r="B105" s="108" t="s">
        <v>90</v>
      </c>
      <c r="C105" s="108" t="s">
        <v>85</v>
      </c>
      <c r="D105" s="108" t="s">
        <v>88</v>
      </c>
      <c r="E105" s="109" t="s">
        <v>85</v>
      </c>
      <c r="F105" s="109" t="s">
        <v>140</v>
      </c>
      <c r="G105" s="109" t="s">
        <v>423</v>
      </c>
      <c r="H105" s="110"/>
    </row>
    <row r="106" spans="1:8" s="108" customFormat="1" ht="25.5" hidden="1" customHeight="1" x14ac:dyDescent="0.3">
      <c r="A106" s="108" t="s">
        <v>95</v>
      </c>
      <c r="B106" s="108" t="s">
        <v>90</v>
      </c>
      <c r="C106" s="108" t="s">
        <v>85</v>
      </c>
      <c r="D106" s="108" t="s">
        <v>141</v>
      </c>
      <c r="E106" s="109" t="s">
        <v>85</v>
      </c>
      <c r="F106" s="109" t="s">
        <v>85</v>
      </c>
      <c r="G106" s="109" t="s">
        <v>639</v>
      </c>
      <c r="H106" s="110"/>
    </row>
    <row r="107" spans="1:8" s="108" customFormat="1" ht="25.5" hidden="1" customHeight="1" x14ac:dyDescent="0.3">
      <c r="A107" s="108" t="s">
        <v>97</v>
      </c>
      <c r="B107" s="108" t="s">
        <v>98</v>
      </c>
      <c r="C107" s="109" t="s">
        <v>389</v>
      </c>
      <c r="D107" s="108" t="s">
        <v>92</v>
      </c>
      <c r="E107" s="109" t="s">
        <v>85</v>
      </c>
      <c r="F107" s="109" t="s">
        <v>85</v>
      </c>
      <c r="G107" s="109" t="s">
        <v>672</v>
      </c>
      <c r="H107" s="110"/>
    </row>
    <row r="108" spans="1:8" s="108" customFormat="1" ht="25.5" hidden="1" customHeight="1" x14ac:dyDescent="0.3">
      <c r="A108" s="108" t="s">
        <v>99</v>
      </c>
      <c r="B108" s="108" t="s">
        <v>98</v>
      </c>
      <c r="C108" s="109" t="s">
        <v>389</v>
      </c>
      <c r="D108" s="108" t="s">
        <v>94</v>
      </c>
      <c r="E108" s="109" t="s">
        <v>85</v>
      </c>
      <c r="F108" s="109" t="s">
        <v>85</v>
      </c>
      <c r="G108" s="109" t="s">
        <v>557</v>
      </c>
      <c r="H108" s="110"/>
    </row>
    <row r="109" spans="1:8" s="108" customFormat="1" ht="25.5" hidden="1" customHeight="1" x14ac:dyDescent="0.3">
      <c r="A109" s="108" t="s">
        <v>100</v>
      </c>
      <c r="B109" s="108" t="s">
        <v>98</v>
      </c>
      <c r="C109" s="109" t="s">
        <v>389</v>
      </c>
      <c r="D109" s="108" t="s">
        <v>96</v>
      </c>
      <c r="E109" s="109" t="s">
        <v>85</v>
      </c>
      <c r="F109" s="109" t="s">
        <v>85</v>
      </c>
      <c r="G109" s="109" t="s">
        <v>330</v>
      </c>
      <c r="H109" s="110"/>
    </row>
    <row r="110" spans="1:8" s="108" customFormat="1" ht="25.5" hidden="1" customHeight="1" x14ac:dyDescent="0.3">
      <c r="A110" s="108" t="s">
        <v>102</v>
      </c>
      <c r="B110" s="108" t="s">
        <v>103</v>
      </c>
      <c r="C110" s="109" t="s">
        <v>389</v>
      </c>
      <c r="D110" s="109" t="s">
        <v>389</v>
      </c>
      <c r="E110" s="109" t="s">
        <v>85</v>
      </c>
      <c r="F110" s="109" t="s">
        <v>85</v>
      </c>
      <c r="G110" s="109" t="s">
        <v>367</v>
      </c>
      <c r="H110" s="110"/>
    </row>
    <row r="111" spans="1:8" s="108" customFormat="1" ht="25.5" hidden="1" customHeight="1" x14ac:dyDescent="0.3">
      <c r="A111" s="108" t="s">
        <v>104</v>
      </c>
      <c r="B111" s="108" t="s">
        <v>103</v>
      </c>
      <c r="C111" s="109" t="s">
        <v>389</v>
      </c>
      <c r="D111" s="108" t="s">
        <v>101</v>
      </c>
      <c r="E111" s="109" t="s">
        <v>85</v>
      </c>
      <c r="F111" s="109" t="s">
        <v>85</v>
      </c>
      <c r="G111" s="109" t="s">
        <v>424</v>
      </c>
      <c r="H111" s="110"/>
    </row>
    <row r="112" spans="1:8" s="108" customFormat="1" ht="25.5" hidden="1" customHeight="1" x14ac:dyDescent="0.3">
      <c r="A112" s="108" t="s">
        <v>106</v>
      </c>
      <c r="B112" s="108" t="s">
        <v>103</v>
      </c>
      <c r="C112" s="109" t="s">
        <v>389</v>
      </c>
      <c r="D112" s="111" t="s">
        <v>701</v>
      </c>
      <c r="E112" s="109" t="s">
        <v>85</v>
      </c>
      <c r="F112" s="109" t="s">
        <v>85</v>
      </c>
      <c r="G112" s="109" t="s">
        <v>463</v>
      </c>
      <c r="H112" s="110"/>
    </row>
    <row r="113" spans="1:8" s="108" customFormat="1" ht="25.5" hidden="1" customHeight="1" x14ac:dyDescent="0.3">
      <c r="C113" s="109" t="s">
        <v>389</v>
      </c>
      <c r="D113" s="111" t="s">
        <v>142</v>
      </c>
      <c r="E113" s="109" t="s">
        <v>85</v>
      </c>
      <c r="F113" s="109" t="s">
        <v>85</v>
      </c>
      <c r="G113" s="109" t="s">
        <v>464</v>
      </c>
      <c r="H113" s="110"/>
    </row>
    <row r="114" spans="1:8" s="108" customFormat="1" ht="25.5" hidden="1" customHeight="1" x14ac:dyDescent="0.3">
      <c r="A114" s="111"/>
      <c r="B114" s="111"/>
      <c r="C114" s="109" t="s">
        <v>389</v>
      </c>
      <c r="D114" s="111" t="s">
        <v>143</v>
      </c>
      <c r="E114" s="109" t="s">
        <v>85</v>
      </c>
      <c r="F114" s="109" t="s">
        <v>85</v>
      </c>
      <c r="G114" s="109" t="s">
        <v>465</v>
      </c>
      <c r="H114" s="110"/>
    </row>
    <row r="115" spans="1:8" s="108" customFormat="1" ht="25.5" hidden="1" customHeight="1" x14ac:dyDescent="0.3">
      <c r="A115" s="111"/>
      <c r="B115" s="111"/>
      <c r="C115" s="109" t="s">
        <v>389</v>
      </c>
      <c r="D115" s="111" t="s">
        <v>182</v>
      </c>
      <c r="E115" s="109" t="s">
        <v>85</v>
      </c>
      <c r="F115" s="109" t="s">
        <v>85</v>
      </c>
      <c r="G115" s="109" t="s">
        <v>769</v>
      </c>
      <c r="H115" s="110"/>
    </row>
    <row r="116" spans="1:8" s="108" customFormat="1" ht="25.5" hidden="1" customHeight="1" x14ac:dyDescent="0.3">
      <c r="A116" s="111"/>
      <c r="B116" s="111"/>
      <c r="C116" s="109" t="s">
        <v>389</v>
      </c>
      <c r="D116" s="111" t="s">
        <v>105</v>
      </c>
      <c r="E116" s="109" t="s">
        <v>85</v>
      </c>
      <c r="F116" s="109" t="s">
        <v>85</v>
      </c>
      <c r="G116" s="109" t="s">
        <v>466</v>
      </c>
      <c r="H116" s="110"/>
    </row>
    <row r="117" spans="1:8" s="108" customFormat="1" ht="25.5" hidden="1" customHeight="1" x14ac:dyDescent="0.3">
      <c r="A117" s="111"/>
      <c r="B117" s="111"/>
      <c r="C117" s="109" t="s">
        <v>389</v>
      </c>
      <c r="D117" s="111" t="s">
        <v>107</v>
      </c>
      <c r="E117" s="109" t="s">
        <v>85</v>
      </c>
      <c r="F117" s="109" t="s">
        <v>85</v>
      </c>
      <c r="G117" s="109" t="s">
        <v>467</v>
      </c>
      <c r="H117" s="110"/>
    </row>
    <row r="118" spans="1:8" s="108" customFormat="1" ht="25.5" hidden="1" customHeight="1" x14ac:dyDescent="0.3">
      <c r="A118" s="111"/>
      <c r="B118" s="111"/>
      <c r="C118" s="111" t="s">
        <v>109</v>
      </c>
      <c r="D118" s="111" t="s">
        <v>109</v>
      </c>
      <c r="E118" s="109"/>
      <c r="F118" s="109"/>
      <c r="G118" s="109"/>
      <c r="H118" s="110"/>
    </row>
    <row r="119" spans="1:8" s="108" customFormat="1" ht="25.5" hidden="1" customHeight="1" x14ac:dyDescent="0.3">
      <c r="A119" s="111"/>
      <c r="B119" s="111"/>
      <c r="C119" s="111" t="s">
        <v>109</v>
      </c>
      <c r="D119" s="111" t="s">
        <v>111</v>
      </c>
      <c r="E119" s="112" t="s">
        <v>85</v>
      </c>
      <c r="F119" s="109" t="s">
        <v>86</v>
      </c>
      <c r="G119" s="109" t="s">
        <v>558</v>
      </c>
      <c r="H119" s="110"/>
    </row>
    <row r="120" spans="1:8" s="108" customFormat="1" ht="25.5" hidden="1" customHeight="1" x14ac:dyDescent="0.3">
      <c r="A120" s="111"/>
      <c r="B120" s="111"/>
      <c r="C120" s="111" t="s">
        <v>109</v>
      </c>
      <c r="D120" s="111" t="s">
        <v>112</v>
      </c>
      <c r="E120" s="109" t="s">
        <v>85</v>
      </c>
      <c r="F120" s="109" t="s">
        <v>168</v>
      </c>
      <c r="G120" s="109" t="s">
        <v>640</v>
      </c>
      <c r="H120" s="110"/>
    </row>
    <row r="121" spans="1:8" s="108" customFormat="1" ht="25.5" hidden="1" customHeight="1" x14ac:dyDescent="0.3">
      <c r="A121" s="111"/>
      <c r="B121" s="111"/>
      <c r="C121" s="111" t="s">
        <v>109</v>
      </c>
      <c r="D121" s="111" t="s">
        <v>113</v>
      </c>
      <c r="E121" s="109" t="s">
        <v>85</v>
      </c>
      <c r="F121" s="109" t="s">
        <v>168</v>
      </c>
      <c r="G121" s="109" t="s">
        <v>768</v>
      </c>
      <c r="H121" s="110"/>
    </row>
    <row r="122" spans="1:8" s="108" customFormat="1" ht="25.5" hidden="1" customHeight="1" x14ac:dyDescent="0.3">
      <c r="A122" s="111"/>
      <c r="B122" s="111"/>
      <c r="C122" s="111" t="s">
        <v>109</v>
      </c>
      <c r="D122" s="111" t="s">
        <v>114</v>
      </c>
      <c r="E122" s="109" t="s">
        <v>85</v>
      </c>
      <c r="F122" s="109" t="s">
        <v>86</v>
      </c>
      <c r="G122" s="109" t="s">
        <v>342</v>
      </c>
      <c r="H122" s="110"/>
    </row>
    <row r="123" spans="1:8" s="108" customFormat="1" ht="25.5" hidden="1" customHeight="1" x14ac:dyDescent="0.3">
      <c r="A123" s="111"/>
      <c r="B123" s="111"/>
      <c r="C123" s="111" t="s">
        <v>109</v>
      </c>
      <c r="D123" s="111" t="s">
        <v>145</v>
      </c>
      <c r="E123" s="109" t="s">
        <v>85</v>
      </c>
      <c r="F123" s="109" t="s">
        <v>86</v>
      </c>
      <c r="G123" s="109" t="s">
        <v>356</v>
      </c>
      <c r="H123" s="110"/>
    </row>
    <row r="124" spans="1:8" s="108" customFormat="1" ht="25.5" hidden="1" customHeight="1" x14ac:dyDescent="0.3">
      <c r="A124" s="111"/>
      <c r="B124" s="111"/>
      <c r="C124" s="111" t="s">
        <v>109</v>
      </c>
      <c r="D124" s="111" t="s">
        <v>115</v>
      </c>
      <c r="E124" s="109" t="s">
        <v>85</v>
      </c>
      <c r="F124" s="109" t="s">
        <v>86</v>
      </c>
      <c r="G124" s="109" t="s">
        <v>609</v>
      </c>
      <c r="H124" s="110"/>
    </row>
    <row r="125" spans="1:8" s="108" customFormat="1" ht="25.5" hidden="1" customHeight="1" x14ac:dyDescent="0.3">
      <c r="A125" s="111"/>
      <c r="B125" s="111"/>
      <c r="C125" s="111" t="s">
        <v>109</v>
      </c>
      <c r="D125" s="111" t="s">
        <v>146</v>
      </c>
      <c r="E125" s="109" t="s">
        <v>85</v>
      </c>
      <c r="F125" s="109" t="s">
        <v>86</v>
      </c>
      <c r="G125" s="109" t="s">
        <v>468</v>
      </c>
      <c r="H125" s="110"/>
    </row>
    <row r="126" spans="1:8" s="108" customFormat="1" ht="25.5" hidden="1" customHeight="1" x14ac:dyDescent="0.3">
      <c r="A126" s="111"/>
      <c r="B126" s="111"/>
      <c r="C126" s="111" t="s">
        <v>109</v>
      </c>
      <c r="D126" s="111" t="s">
        <v>116</v>
      </c>
      <c r="E126" s="109"/>
      <c r="F126" s="109"/>
      <c r="G126" s="109"/>
      <c r="H126" s="110"/>
    </row>
    <row r="127" spans="1:8" s="108" customFormat="1" ht="25.5" hidden="1" customHeight="1" x14ac:dyDescent="0.3">
      <c r="A127" s="111"/>
      <c r="B127" s="111"/>
      <c r="C127" s="111" t="s">
        <v>109</v>
      </c>
      <c r="D127" s="111" t="s">
        <v>218</v>
      </c>
      <c r="E127" s="109"/>
      <c r="F127" s="109"/>
      <c r="G127" s="109"/>
      <c r="H127" s="110"/>
    </row>
    <row r="128" spans="1:8" s="108" customFormat="1" ht="25.5" hidden="1" customHeight="1" x14ac:dyDescent="0.3">
      <c r="A128" s="111"/>
      <c r="B128" s="111"/>
      <c r="C128" s="111" t="s">
        <v>109</v>
      </c>
      <c r="D128" s="111" t="s">
        <v>148</v>
      </c>
      <c r="E128" s="109"/>
      <c r="F128" s="109"/>
      <c r="G128" s="109"/>
      <c r="H128" s="110"/>
    </row>
    <row r="129" spans="1:8" s="108" customFormat="1" ht="25.5" hidden="1" customHeight="1" x14ac:dyDescent="0.3">
      <c r="A129" s="111"/>
      <c r="B129" s="111"/>
      <c r="C129" s="111" t="s">
        <v>109</v>
      </c>
      <c r="D129" s="111" t="s">
        <v>149</v>
      </c>
      <c r="E129" s="109" t="s">
        <v>85</v>
      </c>
      <c r="F129" s="109" t="s">
        <v>169</v>
      </c>
      <c r="G129" s="109" t="s">
        <v>170</v>
      </c>
      <c r="H129" s="110"/>
    </row>
    <row r="130" spans="1:8" s="108" customFormat="1" ht="25.5" hidden="1" customHeight="1" x14ac:dyDescent="0.3">
      <c r="A130" s="111"/>
      <c r="B130" s="111"/>
      <c r="C130" s="111" t="s">
        <v>109</v>
      </c>
      <c r="D130" s="111" t="s">
        <v>117</v>
      </c>
      <c r="E130" s="109" t="s">
        <v>85</v>
      </c>
      <c r="F130" s="109" t="s">
        <v>169</v>
      </c>
      <c r="G130" s="109" t="s">
        <v>425</v>
      </c>
      <c r="H130" s="110"/>
    </row>
    <row r="131" spans="1:8" s="108" customFormat="1" ht="25.5" hidden="1" customHeight="1" x14ac:dyDescent="0.3">
      <c r="A131" s="111"/>
      <c r="B131" s="111"/>
      <c r="C131" s="111" t="s">
        <v>121</v>
      </c>
      <c r="D131" s="111" t="s">
        <v>151</v>
      </c>
      <c r="E131" s="109" t="s">
        <v>85</v>
      </c>
      <c r="F131" s="109" t="s">
        <v>169</v>
      </c>
      <c r="G131" s="109" t="s">
        <v>469</v>
      </c>
      <c r="H131" s="110"/>
    </row>
    <row r="132" spans="1:8" s="108" customFormat="1" ht="25.5" hidden="1" customHeight="1" x14ac:dyDescent="0.3">
      <c r="A132" s="111"/>
      <c r="B132" s="111"/>
      <c r="C132" s="111" t="s">
        <v>121</v>
      </c>
      <c r="D132" s="111" t="s">
        <v>122</v>
      </c>
      <c r="E132" s="109" t="s">
        <v>85</v>
      </c>
      <c r="F132" s="109" t="s">
        <v>169</v>
      </c>
      <c r="G132" s="109" t="s">
        <v>470</v>
      </c>
      <c r="H132" s="110"/>
    </row>
    <row r="133" spans="1:8" s="108" customFormat="1" ht="25.5" hidden="1" customHeight="1" x14ac:dyDescent="0.3">
      <c r="A133" s="111"/>
      <c r="B133" s="111"/>
      <c r="C133" s="111" t="s">
        <v>121</v>
      </c>
      <c r="D133" s="111" t="s">
        <v>123</v>
      </c>
      <c r="E133" s="109" t="s">
        <v>85</v>
      </c>
      <c r="F133" s="109" t="s">
        <v>88</v>
      </c>
      <c r="G133" s="109" t="s">
        <v>559</v>
      </c>
      <c r="H133" s="110"/>
    </row>
    <row r="134" spans="1:8" s="108" customFormat="1" ht="25.5" hidden="1" customHeight="1" x14ac:dyDescent="0.3">
      <c r="A134" s="111"/>
      <c r="B134" s="111"/>
      <c r="C134" s="111" t="s">
        <v>121</v>
      </c>
      <c r="D134" s="111" t="s">
        <v>152</v>
      </c>
      <c r="E134" s="109" t="s">
        <v>85</v>
      </c>
      <c r="F134" s="109" t="s">
        <v>171</v>
      </c>
      <c r="G134" s="109" t="s">
        <v>641</v>
      </c>
      <c r="H134" s="110"/>
    </row>
    <row r="135" spans="1:8" s="108" customFormat="1" ht="25.5" hidden="1" customHeight="1" x14ac:dyDescent="0.3">
      <c r="A135" s="111"/>
      <c r="B135" s="111"/>
      <c r="C135" s="111" t="s">
        <v>121</v>
      </c>
      <c r="D135" s="111" t="s">
        <v>121</v>
      </c>
      <c r="E135" s="109" t="s">
        <v>85</v>
      </c>
      <c r="F135" s="109" t="s">
        <v>171</v>
      </c>
      <c r="G135" s="109" t="s">
        <v>742</v>
      </c>
      <c r="H135" s="110"/>
    </row>
    <row r="136" spans="1:8" s="108" customFormat="1" ht="25.5" hidden="1" customHeight="1" x14ac:dyDescent="0.3">
      <c r="A136" s="111"/>
      <c r="B136" s="111"/>
      <c r="C136" s="111" t="s">
        <v>121</v>
      </c>
      <c r="D136" s="111" t="s">
        <v>124</v>
      </c>
      <c r="E136" s="109" t="s">
        <v>85</v>
      </c>
      <c r="F136" s="109" t="s">
        <v>171</v>
      </c>
      <c r="G136" s="109" t="s">
        <v>743</v>
      </c>
      <c r="H136" s="110"/>
    </row>
    <row r="137" spans="1:8" s="108" customFormat="1" ht="25.5" hidden="1" customHeight="1" x14ac:dyDescent="0.3">
      <c r="A137" s="111"/>
      <c r="B137" s="111"/>
      <c r="C137" s="111" t="s">
        <v>121</v>
      </c>
      <c r="D137" s="111" t="s">
        <v>153</v>
      </c>
      <c r="E137" s="109" t="s">
        <v>85</v>
      </c>
      <c r="F137" s="109" t="s">
        <v>171</v>
      </c>
      <c r="G137" s="109" t="s">
        <v>375</v>
      </c>
      <c r="H137" s="110"/>
    </row>
    <row r="138" spans="1:8" s="108" customFormat="1" ht="25.5" hidden="1" customHeight="1" x14ac:dyDescent="0.3">
      <c r="A138" s="111"/>
      <c r="B138" s="111"/>
      <c r="C138" s="111" t="s">
        <v>121</v>
      </c>
      <c r="D138" s="111" t="s">
        <v>154</v>
      </c>
      <c r="E138" s="109" t="s">
        <v>85</v>
      </c>
      <c r="F138" s="109" t="s">
        <v>171</v>
      </c>
      <c r="G138" s="109" t="s">
        <v>376</v>
      </c>
      <c r="H138" s="110"/>
    </row>
    <row r="139" spans="1:8" s="108" customFormat="1" ht="25.5" hidden="1" customHeight="1" x14ac:dyDescent="0.3">
      <c r="A139" s="111"/>
      <c r="B139" s="111"/>
      <c r="C139" s="111" t="s">
        <v>121</v>
      </c>
      <c r="D139" s="111" t="s">
        <v>155</v>
      </c>
      <c r="E139" s="109" t="s">
        <v>85</v>
      </c>
      <c r="F139" s="109" t="s">
        <v>171</v>
      </c>
      <c r="G139" s="109" t="s">
        <v>471</v>
      </c>
      <c r="H139" s="110"/>
    </row>
    <row r="140" spans="1:8" s="108" customFormat="1" ht="25.5" hidden="1" customHeight="1" x14ac:dyDescent="0.3">
      <c r="A140" s="111"/>
      <c r="B140" s="111"/>
      <c r="C140" s="111" t="s">
        <v>121</v>
      </c>
      <c r="D140" s="111" t="s">
        <v>125</v>
      </c>
      <c r="E140" s="109" t="s">
        <v>85</v>
      </c>
      <c r="F140" s="109" t="s">
        <v>141</v>
      </c>
      <c r="G140" s="109" t="s">
        <v>642</v>
      </c>
      <c r="H140" s="110"/>
    </row>
    <row r="141" spans="1:8" s="108" customFormat="1" ht="25.5" hidden="1" customHeight="1" x14ac:dyDescent="0.3">
      <c r="A141" s="111"/>
      <c r="B141" s="111"/>
      <c r="C141" s="111" t="s">
        <v>120</v>
      </c>
      <c r="D141" s="111" t="s">
        <v>144</v>
      </c>
      <c r="E141" s="109" t="s">
        <v>85</v>
      </c>
      <c r="F141" s="109" t="s">
        <v>141</v>
      </c>
      <c r="G141" s="109" t="s">
        <v>378</v>
      </c>
      <c r="H141" s="110"/>
    </row>
    <row r="142" spans="1:8" s="108" customFormat="1" ht="25.5" hidden="1" customHeight="1" x14ac:dyDescent="0.3">
      <c r="A142" s="111"/>
      <c r="B142" s="111"/>
      <c r="C142" s="111" t="s">
        <v>120</v>
      </c>
      <c r="D142" s="111" t="s">
        <v>120</v>
      </c>
      <c r="E142" s="109" t="s">
        <v>85</v>
      </c>
      <c r="F142" s="109" t="s">
        <v>141</v>
      </c>
      <c r="G142" s="109" t="s">
        <v>610</v>
      </c>
      <c r="H142" s="110"/>
    </row>
    <row r="143" spans="1:8" s="108" customFormat="1" ht="25.5" hidden="1" customHeight="1" x14ac:dyDescent="0.3">
      <c r="A143" s="111"/>
      <c r="B143" s="111"/>
      <c r="C143" s="111" t="s">
        <v>120</v>
      </c>
      <c r="D143" s="111" t="s">
        <v>147</v>
      </c>
      <c r="E143" s="109" t="s">
        <v>85</v>
      </c>
      <c r="F143" s="109" t="s">
        <v>141</v>
      </c>
      <c r="G143" s="109" t="s">
        <v>414</v>
      </c>
      <c r="H143" s="110"/>
    </row>
    <row r="144" spans="1:8" s="108" customFormat="1" ht="25.5" hidden="1" customHeight="1" x14ac:dyDescent="0.3">
      <c r="A144" s="111"/>
      <c r="B144" s="111"/>
      <c r="C144" s="111" t="s">
        <v>120</v>
      </c>
      <c r="D144" s="111" t="s">
        <v>150</v>
      </c>
      <c r="E144" s="109" t="s">
        <v>85</v>
      </c>
      <c r="F144" s="109" t="s">
        <v>141</v>
      </c>
      <c r="G144" s="109" t="s">
        <v>426</v>
      </c>
      <c r="H144" s="110"/>
    </row>
    <row r="145" spans="1:8" s="108" customFormat="1" ht="25.5" hidden="1" customHeight="1" x14ac:dyDescent="0.3">
      <c r="A145" s="111"/>
      <c r="B145" s="111"/>
      <c r="C145" s="108" t="s">
        <v>126</v>
      </c>
      <c r="D145" s="111" t="s">
        <v>127</v>
      </c>
      <c r="E145" s="109" t="s">
        <v>85</v>
      </c>
      <c r="F145" s="109" t="s">
        <v>141</v>
      </c>
      <c r="G145" s="109" t="s">
        <v>472</v>
      </c>
      <c r="H145" s="110"/>
    </row>
    <row r="146" spans="1:8" s="108" customFormat="1" ht="25.5" hidden="1" customHeight="1" x14ac:dyDescent="0.3">
      <c r="A146" s="111"/>
      <c r="B146" s="111"/>
      <c r="C146" s="108" t="s">
        <v>126</v>
      </c>
      <c r="D146" s="111" t="s">
        <v>244</v>
      </c>
      <c r="E146" s="109"/>
      <c r="F146" s="109"/>
      <c r="G146" s="109"/>
      <c r="H146" s="110"/>
    </row>
    <row r="147" spans="1:8" s="108" customFormat="1" ht="25.5" hidden="1" customHeight="1" x14ac:dyDescent="0.3">
      <c r="A147" s="111"/>
      <c r="B147" s="111"/>
      <c r="C147" s="108" t="s">
        <v>126</v>
      </c>
      <c r="D147" s="111" t="s">
        <v>156</v>
      </c>
      <c r="E147" s="109" t="s">
        <v>389</v>
      </c>
      <c r="F147" s="113" t="s">
        <v>172</v>
      </c>
      <c r="G147" s="113" t="s">
        <v>91</v>
      </c>
      <c r="H147" s="110"/>
    </row>
    <row r="148" spans="1:8" s="108" customFormat="1" ht="25.5" hidden="1" customHeight="1" x14ac:dyDescent="0.3">
      <c r="A148" s="111"/>
      <c r="B148" s="111"/>
      <c r="C148" s="108" t="s">
        <v>126</v>
      </c>
      <c r="D148" s="108" t="s">
        <v>128</v>
      </c>
      <c r="E148" s="109" t="s">
        <v>389</v>
      </c>
      <c r="F148" s="113" t="s">
        <v>172</v>
      </c>
      <c r="G148" s="113" t="s">
        <v>473</v>
      </c>
      <c r="H148" s="110"/>
    </row>
    <row r="149" spans="1:8" s="108" customFormat="1" ht="25.5" hidden="1" customHeight="1" x14ac:dyDescent="0.3">
      <c r="A149" s="111"/>
      <c r="B149" s="111"/>
      <c r="C149" s="108" t="s">
        <v>126</v>
      </c>
      <c r="D149" s="108" t="s">
        <v>157</v>
      </c>
      <c r="E149" s="113"/>
      <c r="F149" s="113"/>
      <c r="G149" s="113"/>
      <c r="H149" s="110"/>
    </row>
    <row r="150" spans="1:8" s="108" customFormat="1" ht="25.5" hidden="1" customHeight="1" x14ac:dyDescent="0.3">
      <c r="A150" s="111"/>
      <c r="B150" s="111"/>
      <c r="C150" s="108" t="s">
        <v>126</v>
      </c>
      <c r="D150" s="108" t="s">
        <v>130</v>
      </c>
      <c r="E150" s="113"/>
      <c r="F150" s="113"/>
      <c r="G150" s="113"/>
      <c r="H150" s="110"/>
    </row>
    <row r="151" spans="1:8" s="108" customFormat="1" ht="25.5" hidden="1" customHeight="1" x14ac:dyDescent="0.3">
      <c r="A151" s="111"/>
      <c r="B151" s="111"/>
      <c r="C151" s="108" t="s">
        <v>126</v>
      </c>
      <c r="D151" s="108" t="s">
        <v>126</v>
      </c>
      <c r="E151" s="109" t="s">
        <v>389</v>
      </c>
      <c r="F151" s="109" t="s">
        <v>173</v>
      </c>
      <c r="G151" s="109" t="s">
        <v>560</v>
      </c>
      <c r="H151" s="110"/>
    </row>
    <row r="152" spans="1:8" s="108" customFormat="1" ht="25.5" hidden="1" customHeight="1" x14ac:dyDescent="0.3">
      <c r="A152" s="111"/>
      <c r="B152" s="111"/>
      <c r="C152" s="108" t="s">
        <v>126</v>
      </c>
      <c r="D152" s="108" t="s">
        <v>131</v>
      </c>
      <c r="E152" s="109" t="s">
        <v>389</v>
      </c>
      <c r="F152" s="109" t="s">
        <v>174</v>
      </c>
      <c r="G152" s="109" t="s">
        <v>175</v>
      </c>
      <c r="H152" s="110"/>
    </row>
    <row r="153" spans="1:8" s="108" customFormat="1" ht="25.5" hidden="1" customHeight="1" x14ac:dyDescent="0.3">
      <c r="A153" s="111"/>
      <c r="B153" s="111"/>
      <c r="C153" s="108" t="s">
        <v>132</v>
      </c>
      <c r="D153" s="108" t="s">
        <v>158</v>
      </c>
      <c r="E153" s="109" t="s">
        <v>389</v>
      </c>
      <c r="F153" s="109" t="s">
        <v>174</v>
      </c>
      <c r="G153" s="109" t="s">
        <v>355</v>
      </c>
      <c r="H153" s="110"/>
    </row>
    <row r="154" spans="1:8" s="108" customFormat="1" ht="25.5" hidden="1" customHeight="1" x14ac:dyDescent="0.3">
      <c r="A154" s="111"/>
      <c r="B154" s="111"/>
      <c r="C154" s="108" t="s">
        <v>132</v>
      </c>
      <c r="D154" s="108" t="s">
        <v>133</v>
      </c>
      <c r="E154" s="109" t="s">
        <v>389</v>
      </c>
      <c r="F154" s="109" t="s">
        <v>174</v>
      </c>
      <c r="G154" s="109" t="s">
        <v>611</v>
      </c>
      <c r="H154" s="110"/>
    </row>
    <row r="155" spans="1:8" s="108" customFormat="1" ht="25.5" hidden="1" customHeight="1" x14ac:dyDescent="0.3">
      <c r="A155" s="111"/>
      <c r="B155" s="111"/>
      <c r="C155" s="108" t="s">
        <v>132</v>
      </c>
      <c r="D155" s="108" t="s">
        <v>134</v>
      </c>
      <c r="E155" s="109" t="s">
        <v>389</v>
      </c>
      <c r="F155" s="109" t="s">
        <v>174</v>
      </c>
      <c r="G155" s="109" t="s">
        <v>427</v>
      </c>
      <c r="H155" s="110"/>
    </row>
    <row r="156" spans="1:8" s="108" customFormat="1" ht="25.5" hidden="1" customHeight="1" x14ac:dyDescent="0.3">
      <c r="A156" s="111"/>
      <c r="B156" s="111"/>
      <c r="C156" s="108" t="s">
        <v>132</v>
      </c>
      <c r="D156" s="108" t="s">
        <v>159</v>
      </c>
      <c r="E156" s="109" t="s">
        <v>389</v>
      </c>
      <c r="F156" s="109" t="s">
        <v>174</v>
      </c>
      <c r="G156" s="109" t="s">
        <v>474</v>
      </c>
      <c r="H156" s="110"/>
    </row>
    <row r="157" spans="1:8" s="108" customFormat="1" ht="25.5" hidden="1" customHeight="1" x14ac:dyDescent="0.3">
      <c r="A157" s="111"/>
      <c r="B157" s="111"/>
      <c r="C157" s="108" t="s">
        <v>132</v>
      </c>
      <c r="D157" s="108" t="s">
        <v>160</v>
      </c>
      <c r="E157" s="109" t="s">
        <v>389</v>
      </c>
      <c r="F157" s="109" t="s">
        <v>174</v>
      </c>
      <c r="G157" s="109" t="s">
        <v>475</v>
      </c>
      <c r="H157" s="110"/>
    </row>
    <row r="158" spans="1:8" s="108" customFormat="1" ht="25.5" hidden="1" customHeight="1" x14ac:dyDescent="0.3">
      <c r="A158" s="111"/>
      <c r="B158" s="111"/>
      <c r="C158" s="108" t="s">
        <v>132</v>
      </c>
      <c r="D158" s="108" t="s">
        <v>161</v>
      </c>
      <c r="E158" s="109" t="s">
        <v>389</v>
      </c>
      <c r="F158" s="109" t="s">
        <v>174</v>
      </c>
      <c r="G158" s="109" t="s">
        <v>476</v>
      </c>
      <c r="H158" s="110"/>
    </row>
    <row r="159" spans="1:8" s="108" customFormat="1" ht="25.5" hidden="1" customHeight="1" x14ac:dyDescent="0.3">
      <c r="A159" s="111"/>
      <c r="B159" s="111"/>
      <c r="C159" s="108" t="s">
        <v>132</v>
      </c>
      <c r="D159" s="108" t="s">
        <v>132</v>
      </c>
      <c r="E159" s="109"/>
      <c r="F159" s="109"/>
      <c r="G159" s="109"/>
      <c r="H159" s="110"/>
    </row>
    <row r="160" spans="1:8" s="108" customFormat="1" ht="25.5" hidden="1" customHeight="1" x14ac:dyDescent="0.3">
      <c r="C160" s="108" t="s">
        <v>132</v>
      </c>
      <c r="D160" s="108" t="s">
        <v>162</v>
      </c>
      <c r="E160" s="109" t="s">
        <v>389</v>
      </c>
      <c r="F160" s="109" t="s">
        <v>96</v>
      </c>
      <c r="G160" s="109" t="s">
        <v>561</v>
      </c>
    </row>
    <row r="161" spans="3:7" s="108" customFormat="1" ht="25.5" hidden="1" customHeight="1" x14ac:dyDescent="0.3">
      <c r="C161" s="108" t="s">
        <v>135</v>
      </c>
      <c r="D161" s="108" t="s">
        <v>136</v>
      </c>
      <c r="E161" s="109" t="s">
        <v>389</v>
      </c>
      <c r="F161" s="109" t="s">
        <v>176</v>
      </c>
      <c r="G161" s="109" t="s">
        <v>643</v>
      </c>
    </row>
    <row r="162" spans="3:7" s="108" customFormat="1" ht="25.5" hidden="1" customHeight="1" x14ac:dyDescent="0.3">
      <c r="C162" s="108" t="s">
        <v>135</v>
      </c>
      <c r="D162" s="108" t="s">
        <v>163</v>
      </c>
      <c r="E162" s="109" t="s">
        <v>389</v>
      </c>
      <c r="F162" s="109" t="s">
        <v>176</v>
      </c>
      <c r="G162" s="109" t="s">
        <v>415</v>
      </c>
    </row>
    <row r="163" spans="3:7" s="108" customFormat="1" ht="25.5" hidden="1" customHeight="1" x14ac:dyDescent="0.3">
      <c r="C163" s="108" t="s">
        <v>135</v>
      </c>
      <c r="D163" s="108" t="s">
        <v>137</v>
      </c>
      <c r="E163" s="109" t="s">
        <v>389</v>
      </c>
      <c r="F163" s="109" t="s">
        <v>176</v>
      </c>
      <c r="G163" s="109" t="s">
        <v>767</v>
      </c>
    </row>
    <row r="164" spans="3:7" s="108" customFormat="1" ht="25.5" hidden="1" customHeight="1" x14ac:dyDescent="0.3">
      <c r="C164" s="108" t="s">
        <v>135</v>
      </c>
      <c r="D164" s="108" t="s">
        <v>135</v>
      </c>
      <c r="E164" s="109" t="s">
        <v>389</v>
      </c>
      <c r="F164" s="109" t="s">
        <v>176</v>
      </c>
      <c r="G164" s="109" t="s">
        <v>429</v>
      </c>
    </row>
    <row r="165" spans="3:7" s="108" customFormat="1" ht="25.5" hidden="1" customHeight="1" x14ac:dyDescent="0.3">
      <c r="E165" s="109" t="s">
        <v>389</v>
      </c>
      <c r="F165" s="109" t="s">
        <v>176</v>
      </c>
      <c r="G165" s="109" t="s">
        <v>477</v>
      </c>
    </row>
    <row r="166" spans="3:7" s="108" customFormat="1" ht="25.5" hidden="1" customHeight="1" x14ac:dyDescent="0.3">
      <c r="E166" s="109" t="s">
        <v>389</v>
      </c>
      <c r="F166" s="109" t="s">
        <v>389</v>
      </c>
      <c r="G166" s="109" t="s">
        <v>390</v>
      </c>
    </row>
    <row r="167" spans="3:7" s="108" customFormat="1" ht="25.5" hidden="1" customHeight="1" x14ac:dyDescent="0.3">
      <c r="E167" s="109" t="s">
        <v>389</v>
      </c>
      <c r="F167" s="109" t="s">
        <v>389</v>
      </c>
      <c r="G167" s="109" t="s">
        <v>391</v>
      </c>
    </row>
    <row r="168" spans="3:7" s="108" customFormat="1" ht="25.5" hidden="1" customHeight="1" x14ac:dyDescent="0.3">
      <c r="E168" s="109" t="s">
        <v>389</v>
      </c>
      <c r="F168" s="109" t="s">
        <v>389</v>
      </c>
      <c r="G168" s="109" t="s">
        <v>392</v>
      </c>
    </row>
    <row r="169" spans="3:7" s="108" customFormat="1" ht="25.5" hidden="1" customHeight="1" x14ac:dyDescent="0.3">
      <c r="E169" s="109" t="s">
        <v>389</v>
      </c>
      <c r="F169" s="109" t="s">
        <v>389</v>
      </c>
      <c r="G169" s="109" t="s">
        <v>186</v>
      </c>
    </row>
    <row r="170" spans="3:7" s="108" customFormat="1" ht="25.5" hidden="1" customHeight="1" x14ac:dyDescent="0.3">
      <c r="E170" s="109" t="s">
        <v>389</v>
      </c>
      <c r="F170" s="109" t="s">
        <v>389</v>
      </c>
      <c r="G170" s="109" t="s">
        <v>187</v>
      </c>
    </row>
    <row r="171" spans="3:7" s="108" customFormat="1" ht="25.5" hidden="1" customHeight="1" x14ac:dyDescent="0.3">
      <c r="E171" s="109" t="s">
        <v>389</v>
      </c>
      <c r="F171" s="109" t="s">
        <v>389</v>
      </c>
      <c r="G171" s="109" t="s">
        <v>673</v>
      </c>
    </row>
    <row r="172" spans="3:7" s="108" customFormat="1" ht="25.5" hidden="1" customHeight="1" x14ac:dyDescent="0.3">
      <c r="E172" s="109" t="s">
        <v>389</v>
      </c>
      <c r="F172" s="109" t="s">
        <v>389</v>
      </c>
      <c r="G172" s="109" t="s">
        <v>612</v>
      </c>
    </row>
    <row r="173" spans="3:7" s="108" customFormat="1" ht="25.5" hidden="1" customHeight="1" x14ac:dyDescent="0.3">
      <c r="E173" s="109" t="s">
        <v>389</v>
      </c>
      <c r="F173" s="109" t="s">
        <v>389</v>
      </c>
      <c r="G173" s="109" t="s">
        <v>613</v>
      </c>
    </row>
    <row r="174" spans="3:7" s="108" customFormat="1" ht="25.5" hidden="1" customHeight="1" x14ac:dyDescent="0.3">
      <c r="E174" s="109" t="s">
        <v>389</v>
      </c>
      <c r="F174" s="109" t="s">
        <v>389</v>
      </c>
      <c r="G174" s="109" t="s">
        <v>393</v>
      </c>
    </row>
    <row r="175" spans="3:7" s="108" customFormat="1" ht="25.5" hidden="1" customHeight="1" x14ac:dyDescent="0.3">
      <c r="E175" s="109" t="s">
        <v>389</v>
      </c>
      <c r="F175" s="109" t="s">
        <v>389</v>
      </c>
      <c r="G175" s="109" t="s">
        <v>394</v>
      </c>
    </row>
    <row r="176" spans="3:7" s="108" customFormat="1" ht="25.5" hidden="1" customHeight="1" x14ac:dyDescent="0.3">
      <c r="E176" s="109" t="s">
        <v>389</v>
      </c>
      <c r="F176" s="109" t="s">
        <v>389</v>
      </c>
      <c r="G176" s="109" t="s">
        <v>765</v>
      </c>
    </row>
    <row r="177" spans="5:7" s="108" customFormat="1" ht="25.5" hidden="1" customHeight="1" x14ac:dyDescent="0.3">
      <c r="E177" s="109" t="s">
        <v>389</v>
      </c>
      <c r="F177" s="109" t="s">
        <v>389</v>
      </c>
      <c r="G177" s="109" t="s">
        <v>764</v>
      </c>
    </row>
    <row r="178" spans="5:7" s="108" customFormat="1" ht="25.5" hidden="1" customHeight="1" x14ac:dyDescent="0.3">
      <c r="E178" s="109" t="s">
        <v>389</v>
      </c>
      <c r="F178" s="109" t="s">
        <v>389</v>
      </c>
      <c r="G178" s="109" t="s">
        <v>395</v>
      </c>
    </row>
    <row r="179" spans="5:7" s="108" customFormat="1" ht="25.5" hidden="1" customHeight="1" x14ac:dyDescent="0.3">
      <c r="E179" s="109" t="s">
        <v>389</v>
      </c>
      <c r="F179" s="109" t="s">
        <v>389</v>
      </c>
      <c r="G179" s="109" t="s">
        <v>396</v>
      </c>
    </row>
    <row r="180" spans="5:7" s="108" customFormat="1" ht="25.5" hidden="1" customHeight="1" x14ac:dyDescent="0.3">
      <c r="E180" s="109" t="s">
        <v>389</v>
      </c>
      <c r="F180" s="109" t="s">
        <v>389</v>
      </c>
      <c r="G180" s="109" t="s">
        <v>405</v>
      </c>
    </row>
    <row r="181" spans="5:7" s="108" customFormat="1" ht="25.5" hidden="1" customHeight="1" x14ac:dyDescent="0.3">
      <c r="E181" s="109" t="s">
        <v>389</v>
      </c>
      <c r="F181" s="109" t="s">
        <v>389</v>
      </c>
      <c r="G181" s="109" t="s">
        <v>406</v>
      </c>
    </row>
    <row r="182" spans="5:7" s="108" customFormat="1" ht="25.5" hidden="1" customHeight="1" x14ac:dyDescent="0.3">
      <c r="E182" s="109" t="s">
        <v>389</v>
      </c>
      <c r="F182" s="109" t="s">
        <v>389</v>
      </c>
      <c r="G182" s="109" t="s">
        <v>733</v>
      </c>
    </row>
    <row r="183" spans="5:7" s="108" customFormat="1" ht="25.5" hidden="1" customHeight="1" x14ac:dyDescent="0.3">
      <c r="E183" s="109" t="s">
        <v>389</v>
      </c>
      <c r="F183" s="109" t="s">
        <v>389</v>
      </c>
      <c r="G183" s="109" t="s">
        <v>407</v>
      </c>
    </row>
    <row r="184" spans="5:7" s="108" customFormat="1" ht="25.5" hidden="1" customHeight="1" x14ac:dyDescent="0.3">
      <c r="E184" s="109" t="s">
        <v>389</v>
      </c>
      <c r="F184" s="109" t="s">
        <v>389</v>
      </c>
      <c r="G184" s="109" t="s">
        <v>413</v>
      </c>
    </row>
    <row r="185" spans="5:7" s="108" customFormat="1" ht="25.5" hidden="1" customHeight="1" x14ac:dyDescent="0.3">
      <c r="E185" s="109" t="s">
        <v>389</v>
      </c>
      <c r="F185" s="109" t="s">
        <v>389</v>
      </c>
      <c r="G185" s="109" t="s">
        <v>428</v>
      </c>
    </row>
    <row r="186" spans="5:7" s="108" customFormat="1" ht="25.5" hidden="1" customHeight="1" x14ac:dyDescent="0.3">
      <c r="E186" s="109" t="s">
        <v>389</v>
      </c>
      <c r="F186" s="109" t="s">
        <v>389</v>
      </c>
      <c r="G186" s="109" t="s">
        <v>478</v>
      </c>
    </row>
    <row r="187" spans="5:7" s="108" customFormat="1" ht="25.5" hidden="1" customHeight="1" x14ac:dyDescent="0.3">
      <c r="E187" s="109" t="s">
        <v>389</v>
      </c>
      <c r="F187" s="109" t="s">
        <v>389</v>
      </c>
      <c r="G187" s="109" t="s">
        <v>479</v>
      </c>
    </row>
    <row r="188" spans="5:7" s="108" customFormat="1" ht="25.5" hidden="1" customHeight="1" x14ac:dyDescent="0.3">
      <c r="E188" s="109"/>
      <c r="F188" s="109"/>
      <c r="G188" s="109"/>
    </row>
    <row r="189" spans="5:7" s="108" customFormat="1" ht="25.5" hidden="1" customHeight="1" x14ac:dyDescent="0.3">
      <c r="E189" s="109"/>
      <c r="F189" s="109"/>
      <c r="G189" s="109"/>
    </row>
    <row r="190" spans="5:7" s="108" customFormat="1" ht="25.5" hidden="1" customHeight="1" x14ac:dyDescent="0.3">
      <c r="E190" s="109"/>
      <c r="F190" s="109"/>
      <c r="G190" s="109"/>
    </row>
    <row r="191" spans="5:7" s="108" customFormat="1" ht="25.5" hidden="1" customHeight="1" x14ac:dyDescent="0.3">
      <c r="E191" s="109"/>
      <c r="F191" s="109"/>
      <c r="G191" s="109"/>
    </row>
    <row r="192" spans="5:7" s="108" customFormat="1" ht="25.5" hidden="1" customHeight="1" x14ac:dyDescent="0.3">
      <c r="E192" s="109"/>
      <c r="F192" s="109"/>
      <c r="G192" s="109"/>
    </row>
    <row r="193" spans="5:7" s="108" customFormat="1" ht="25.5" hidden="1" customHeight="1" x14ac:dyDescent="0.3">
      <c r="E193" s="109"/>
      <c r="F193" s="109"/>
      <c r="G193" s="109"/>
    </row>
    <row r="194" spans="5:7" s="108" customFormat="1" ht="25.5" hidden="1" customHeight="1" x14ac:dyDescent="0.3">
      <c r="E194" s="109" t="s">
        <v>389</v>
      </c>
      <c r="F194" s="109" t="s">
        <v>101</v>
      </c>
      <c r="G194" s="109" t="s">
        <v>177</v>
      </c>
    </row>
    <row r="195" spans="5:7" s="108" customFormat="1" ht="25.5" hidden="1" customHeight="1" x14ac:dyDescent="0.3">
      <c r="E195" s="109" t="s">
        <v>389</v>
      </c>
      <c r="F195" s="109" t="s">
        <v>101</v>
      </c>
      <c r="G195" s="109" t="s">
        <v>674</v>
      </c>
    </row>
    <row r="196" spans="5:7" s="108" customFormat="1" ht="25.5" hidden="1" customHeight="1" x14ac:dyDescent="0.3">
      <c r="E196" s="109" t="s">
        <v>389</v>
      </c>
      <c r="F196" s="109" t="s">
        <v>101</v>
      </c>
      <c r="G196" s="109" t="s">
        <v>562</v>
      </c>
    </row>
    <row r="197" spans="5:7" s="108" customFormat="1" ht="25.5" hidden="1" customHeight="1" x14ac:dyDescent="0.3">
      <c r="E197" s="109" t="s">
        <v>389</v>
      </c>
      <c r="F197" s="109" t="s">
        <v>178</v>
      </c>
      <c r="G197" s="109" t="s">
        <v>644</v>
      </c>
    </row>
    <row r="198" spans="5:7" s="108" customFormat="1" ht="25.5" hidden="1" customHeight="1" x14ac:dyDescent="0.3">
      <c r="E198" s="109" t="s">
        <v>389</v>
      </c>
      <c r="F198" s="109" t="s">
        <v>178</v>
      </c>
      <c r="G198" s="114" t="s">
        <v>344</v>
      </c>
    </row>
    <row r="199" spans="5:7" s="108" customFormat="1" ht="25.5" hidden="1" customHeight="1" x14ac:dyDescent="0.3">
      <c r="E199" s="109" t="s">
        <v>389</v>
      </c>
      <c r="F199" s="109" t="s">
        <v>101</v>
      </c>
      <c r="G199" s="109" t="s">
        <v>354</v>
      </c>
    </row>
    <row r="200" spans="5:7" s="108" customFormat="1" ht="25.5" hidden="1" customHeight="1" x14ac:dyDescent="0.3">
      <c r="E200" s="109" t="s">
        <v>389</v>
      </c>
      <c r="F200" s="109" t="s">
        <v>101</v>
      </c>
      <c r="G200" s="109" t="s">
        <v>430</v>
      </c>
    </row>
    <row r="201" spans="5:7" s="108" customFormat="1" ht="25.5" hidden="1" customHeight="1" x14ac:dyDescent="0.3">
      <c r="E201" s="109" t="s">
        <v>389</v>
      </c>
      <c r="F201" s="109" t="s">
        <v>101</v>
      </c>
      <c r="G201" s="109" t="s">
        <v>480</v>
      </c>
    </row>
    <row r="202" spans="5:7" s="108" customFormat="1" ht="25.5" hidden="1" customHeight="1" x14ac:dyDescent="0.3">
      <c r="E202" s="109" t="s">
        <v>389</v>
      </c>
      <c r="F202" s="109" t="s">
        <v>101</v>
      </c>
      <c r="G202" s="109" t="s">
        <v>481</v>
      </c>
    </row>
    <row r="203" spans="5:7" s="108" customFormat="1" ht="25.5" hidden="1" customHeight="1" x14ac:dyDescent="0.3">
      <c r="E203" s="109" t="s">
        <v>389</v>
      </c>
      <c r="F203" s="109" t="s">
        <v>101</v>
      </c>
      <c r="G203" s="109" t="s">
        <v>770</v>
      </c>
    </row>
    <row r="204" spans="5:7" s="108" customFormat="1" ht="25.5" hidden="1" customHeight="1" x14ac:dyDescent="0.3">
      <c r="E204" s="109" t="s">
        <v>389</v>
      </c>
      <c r="F204" s="109" t="s">
        <v>101</v>
      </c>
      <c r="G204" s="109" t="s">
        <v>482</v>
      </c>
    </row>
    <row r="205" spans="5:7" s="108" customFormat="1" ht="25.5" hidden="1" customHeight="1" x14ac:dyDescent="0.3">
      <c r="E205" s="109" t="s">
        <v>389</v>
      </c>
      <c r="F205" s="109" t="s">
        <v>101</v>
      </c>
      <c r="G205" s="109" t="s">
        <v>483</v>
      </c>
    </row>
    <row r="206" spans="5:7" s="108" customFormat="1" ht="25.5" hidden="1" customHeight="1" x14ac:dyDescent="0.3">
      <c r="E206" s="109" t="s">
        <v>389</v>
      </c>
      <c r="F206" s="109" t="s">
        <v>101</v>
      </c>
      <c r="G206" s="109" t="s">
        <v>484</v>
      </c>
    </row>
    <row r="207" spans="5:7" s="108" customFormat="1" ht="25.5" hidden="1" customHeight="1" x14ac:dyDescent="0.3">
      <c r="E207" s="109" t="s">
        <v>389</v>
      </c>
      <c r="F207" s="109" t="s">
        <v>101</v>
      </c>
      <c r="G207" s="109" t="s">
        <v>485</v>
      </c>
    </row>
    <row r="208" spans="5:7" s="108" customFormat="1" ht="25.5" hidden="1" customHeight="1" x14ac:dyDescent="0.3">
      <c r="E208" s="109" t="s">
        <v>389</v>
      </c>
      <c r="F208" s="109" t="s">
        <v>101</v>
      </c>
      <c r="G208" s="109" t="s">
        <v>486</v>
      </c>
    </row>
    <row r="209" spans="5:7" s="108" customFormat="1" ht="25.5" hidden="1" customHeight="1" x14ac:dyDescent="0.3">
      <c r="E209" s="109"/>
      <c r="F209" s="109"/>
      <c r="G209" s="109"/>
    </row>
    <row r="210" spans="5:7" s="108" customFormat="1" ht="25.5" hidden="1" customHeight="1" x14ac:dyDescent="0.3">
      <c r="E210" s="109" t="s">
        <v>389</v>
      </c>
      <c r="F210" s="109" t="s">
        <v>179</v>
      </c>
      <c r="G210" s="109" t="s">
        <v>563</v>
      </c>
    </row>
    <row r="211" spans="5:7" s="108" customFormat="1" ht="25.5" hidden="1" customHeight="1" x14ac:dyDescent="0.3">
      <c r="E211" s="109" t="s">
        <v>389</v>
      </c>
      <c r="F211" s="109" t="s">
        <v>179</v>
      </c>
      <c r="G211" s="109" t="s">
        <v>564</v>
      </c>
    </row>
    <row r="212" spans="5:7" s="108" customFormat="1" ht="25.5" hidden="1" customHeight="1" x14ac:dyDescent="0.3">
      <c r="E212" s="109" t="s">
        <v>389</v>
      </c>
      <c r="F212" s="109" t="s">
        <v>180</v>
      </c>
      <c r="G212" s="109" t="s">
        <v>645</v>
      </c>
    </row>
    <row r="213" spans="5:7" s="108" customFormat="1" ht="25.5" hidden="1" customHeight="1" x14ac:dyDescent="0.3">
      <c r="E213" s="109" t="s">
        <v>389</v>
      </c>
      <c r="F213" s="109" t="s">
        <v>188</v>
      </c>
      <c r="G213" s="109" t="s">
        <v>675</v>
      </c>
    </row>
    <row r="214" spans="5:7" s="108" customFormat="1" ht="25.5" hidden="1" customHeight="1" x14ac:dyDescent="0.3">
      <c r="E214" s="109" t="s">
        <v>389</v>
      </c>
      <c r="F214" s="109" t="s">
        <v>188</v>
      </c>
      <c r="G214" s="115" t="s">
        <v>697</v>
      </c>
    </row>
    <row r="215" spans="5:7" s="108" customFormat="1" ht="25.5" hidden="1" customHeight="1" x14ac:dyDescent="0.3">
      <c r="E215" s="109" t="s">
        <v>389</v>
      </c>
      <c r="F215" s="109" t="s">
        <v>188</v>
      </c>
      <c r="G215" s="115" t="s">
        <v>698</v>
      </c>
    </row>
    <row r="216" spans="5:7" s="108" customFormat="1" ht="25.5" hidden="1" customHeight="1" x14ac:dyDescent="0.3">
      <c r="E216" s="109" t="s">
        <v>389</v>
      </c>
      <c r="F216" s="109" t="s">
        <v>179</v>
      </c>
      <c r="G216" s="114" t="s">
        <v>352</v>
      </c>
    </row>
    <row r="217" spans="5:7" s="108" customFormat="1" ht="25.5" hidden="1" customHeight="1" x14ac:dyDescent="0.3">
      <c r="E217" s="109"/>
      <c r="F217" s="109"/>
      <c r="G217" s="114"/>
    </row>
    <row r="218" spans="5:7" s="108" customFormat="1" ht="25.5" hidden="1" customHeight="1" x14ac:dyDescent="0.3">
      <c r="E218" s="109"/>
      <c r="F218" s="109"/>
      <c r="G218" s="115"/>
    </row>
    <row r="219" spans="5:7" s="108" customFormat="1" ht="25.5" hidden="1" customHeight="1" x14ac:dyDescent="0.3">
      <c r="E219" s="109"/>
      <c r="F219" s="109"/>
      <c r="G219" s="109"/>
    </row>
    <row r="220" spans="5:7" s="108" customFormat="1" ht="25.5" hidden="1" customHeight="1" x14ac:dyDescent="0.3">
      <c r="E220" s="109" t="s">
        <v>389</v>
      </c>
      <c r="F220" s="109" t="s">
        <v>142</v>
      </c>
      <c r="G220" s="109" t="s">
        <v>646</v>
      </c>
    </row>
    <row r="221" spans="5:7" s="108" customFormat="1" ht="25.5" hidden="1" customHeight="1" x14ac:dyDescent="0.3">
      <c r="E221" s="109" t="s">
        <v>389</v>
      </c>
      <c r="F221" s="109" t="s">
        <v>142</v>
      </c>
      <c r="G221" s="109" t="s">
        <v>766</v>
      </c>
    </row>
    <row r="222" spans="5:7" s="108" customFormat="1" ht="25.5" hidden="1" customHeight="1" x14ac:dyDescent="0.3">
      <c r="E222" s="109" t="s">
        <v>389</v>
      </c>
      <c r="F222" s="109" t="s">
        <v>142</v>
      </c>
      <c r="G222" s="109" t="s">
        <v>565</v>
      </c>
    </row>
    <row r="223" spans="5:7" s="108" customFormat="1" ht="25.5" hidden="1" customHeight="1" x14ac:dyDescent="0.3">
      <c r="E223" s="109" t="s">
        <v>389</v>
      </c>
      <c r="F223" s="109" t="s">
        <v>142</v>
      </c>
      <c r="G223" s="109" t="s">
        <v>398</v>
      </c>
    </row>
    <row r="224" spans="5:7" s="108" customFormat="1" ht="25.5" hidden="1" customHeight="1" x14ac:dyDescent="0.3">
      <c r="E224" s="109" t="s">
        <v>389</v>
      </c>
      <c r="F224" s="109" t="s">
        <v>142</v>
      </c>
      <c r="G224" s="109" t="s">
        <v>614</v>
      </c>
    </row>
    <row r="225" spans="5:7" s="108" customFormat="1" ht="25.5" hidden="1" customHeight="1" x14ac:dyDescent="0.3">
      <c r="E225" s="109"/>
      <c r="F225" s="109"/>
      <c r="G225" s="109"/>
    </row>
    <row r="226" spans="5:7" s="108" customFormat="1" ht="25.5" hidden="1" customHeight="1" x14ac:dyDescent="0.3">
      <c r="E226" s="109" t="s">
        <v>389</v>
      </c>
      <c r="F226" s="109" t="s">
        <v>143</v>
      </c>
      <c r="G226" s="109" t="s">
        <v>181</v>
      </c>
    </row>
    <row r="227" spans="5:7" s="108" customFormat="1" ht="25.5" hidden="1" customHeight="1" x14ac:dyDescent="0.3">
      <c r="E227" s="109" t="s">
        <v>389</v>
      </c>
      <c r="F227" s="109" t="s">
        <v>143</v>
      </c>
      <c r="G227" s="109" t="s">
        <v>399</v>
      </c>
    </row>
    <row r="228" spans="5:7" s="108" customFormat="1" ht="25.5" hidden="1" customHeight="1" x14ac:dyDescent="0.3">
      <c r="E228" s="109" t="s">
        <v>389</v>
      </c>
      <c r="F228" s="109" t="s">
        <v>143</v>
      </c>
      <c r="G228" s="109" t="s">
        <v>615</v>
      </c>
    </row>
    <row r="229" spans="5:7" s="108" customFormat="1" ht="25.5" hidden="1" customHeight="1" x14ac:dyDescent="0.3">
      <c r="E229" s="109"/>
      <c r="F229" s="109"/>
      <c r="G229" s="109"/>
    </row>
    <row r="230" spans="5:7" s="108" customFormat="1" ht="25.5" hidden="1" customHeight="1" x14ac:dyDescent="0.3">
      <c r="E230" s="109" t="s">
        <v>389</v>
      </c>
      <c r="F230" s="109" t="s">
        <v>182</v>
      </c>
      <c r="G230" s="109" t="s">
        <v>183</v>
      </c>
    </row>
    <row r="231" spans="5:7" s="108" customFormat="1" ht="25.5" hidden="1" customHeight="1" x14ac:dyDescent="0.3">
      <c r="E231" s="109" t="s">
        <v>389</v>
      </c>
      <c r="F231" s="109" t="s">
        <v>182</v>
      </c>
      <c r="G231" s="109" t="s">
        <v>353</v>
      </c>
    </row>
    <row r="232" spans="5:7" s="108" customFormat="1" ht="25.5" hidden="1" customHeight="1" x14ac:dyDescent="0.3">
      <c r="E232" s="109" t="s">
        <v>389</v>
      </c>
      <c r="F232" s="109" t="s">
        <v>182</v>
      </c>
      <c r="G232" s="109" t="s">
        <v>566</v>
      </c>
    </row>
    <row r="233" spans="5:7" s="108" customFormat="1" ht="25.5" hidden="1" customHeight="1" x14ac:dyDescent="0.3">
      <c r="E233" s="109" t="s">
        <v>389</v>
      </c>
      <c r="F233" s="109" t="s">
        <v>182</v>
      </c>
      <c r="G233" s="109" t="s">
        <v>400</v>
      </c>
    </row>
    <row r="234" spans="5:7" s="108" customFormat="1" ht="25.5" hidden="1" customHeight="1" x14ac:dyDescent="0.3">
      <c r="E234" s="109" t="s">
        <v>389</v>
      </c>
      <c r="F234" s="109" t="s">
        <v>182</v>
      </c>
      <c r="G234" s="109" t="s">
        <v>616</v>
      </c>
    </row>
    <row r="235" spans="5:7" s="108" customFormat="1" ht="25.5" hidden="1" customHeight="1" x14ac:dyDescent="0.3">
      <c r="E235" s="109" t="s">
        <v>389</v>
      </c>
      <c r="F235" s="109" t="s">
        <v>182</v>
      </c>
      <c r="G235" s="109" t="s">
        <v>431</v>
      </c>
    </row>
    <row r="236" spans="5:7" s="108" customFormat="1" ht="25.5" hidden="1" customHeight="1" x14ac:dyDescent="0.3">
      <c r="E236" s="109" t="s">
        <v>389</v>
      </c>
      <c r="F236" s="109" t="s">
        <v>184</v>
      </c>
      <c r="G236" s="109" t="s">
        <v>647</v>
      </c>
    </row>
    <row r="237" spans="5:7" s="108" customFormat="1" ht="25.5" hidden="1" customHeight="1" x14ac:dyDescent="0.3">
      <c r="E237" s="109" t="s">
        <v>389</v>
      </c>
      <c r="F237" s="109" t="s">
        <v>189</v>
      </c>
      <c r="G237" s="109" t="s">
        <v>676</v>
      </c>
    </row>
    <row r="238" spans="5:7" s="108" customFormat="1" ht="25.5" hidden="1" customHeight="1" x14ac:dyDescent="0.3">
      <c r="E238" s="109" t="s">
        <v>389</v>
      </c>
      <c r="F238" s="109" t="s">
        <v>189</v>
      </c>
      <c r="G238" s="109" t="s">
        <v>401</v>
      </c>
    </row>
    <row r="239" spans="5:7" s="108" customFormat="1" ht="25.5" hidden="1" customHeight="1" x14ac:dyDescent="0.3">
      <c r="E239" s="109" t="s">
        <v>389</v>
      </c>
      <c r="F239" s="109" t="s">
        <v>189</v>
      </c>
      <c r="G239" s="109" t="s">
        <v>402</v>
      </c>
    </row>
    <row r="240" spans="5:7" s="108" customFormat="1" ht="25.5" hidden="1" customHeight="1" x14ac:dyDescent="0.3">
      <c r="E240" s="109" t="s">
        <v>389</v>
      </c>
      <c r="F240" s="109" t="s">
        <v>189</v>
      </c>
      <c r="G240" s="109" t="s">
        <v>403</v>
      </c>
    </row>
    <row r="241" spans="5:7" s="108" customFormat="1" ht="25.5" hidden="1" customHeight="1" x14ac:dyDescent="0.3">
      <c r="E241" s="109" t="s">
        <v>389</v>
      </c>
      <c r="F241" s="109" t="s">
        <v>189</v>
      </c>
      <c r="G241" s="109" t="s">
        <v>432</v>
      </c>
    </row>
    <row r="242" spans="5:7" s="108" customFormat="1" ht="25.5" hidden="1" customHeight="1" x14ac:dyDescent="0.3">
      <c r="E242" s="109" t="s">
        <v>389</v>
      </c>
      <c r="F242" s="109" t="s">
        <v>189</v>
      </c>
      <c r="G242" s="109" t="s">
        <v>534</v>
      </c>
    </row>
    <row r="243" spans="5:7" s="108" customFormat="1" ht="25.5" hidden="1" customHeight="1" x14ac:dyDescent="0.3">
      <c r="E243" s="109" t="s">
        <v>389</v>
      </c>
      <c r="F243" s="109" t="s">
        <v>189</v>
      </c>
      <c r="G243" s="109" t="s">
        <v>696</v>
      </c>
    </row>
    <row r="244" spans="5:7" s="108" customFormat="1" ht="25.5" hidden="1" customHeight="1" x14ac:dyDescent="0.3">
      <c r="E244" s="109"/>
      <c r="F244" s="109"/>
      <c r="G244" s="109"/>
    </row>
    <row r="245" spans="5:7" s="108" customFormat="1" ht="25.5" hidden="1" customHeight="1" x14ac:dyDescent="0.3">
      <c r="E245" s="109" t="s">
        <v>389</v>
      </c>
      <c r="F245" s="109" t="s">
        <v>185</v>
      </c>
      <c r="G245" s="109" t="s">
        <v>648</v>
      </c>
    </row>
    <row r="246" spans="5:7" s="108" customFormat="1" ht="25.5" hidden="1" customHeight="1" x14ac:dyDescent="0.3">
      <c r="E246" s="109" t="s">
        <v>389</v>
      </c>
      <c r="F246" s="109" t="s">
        <v>185</v>
      </c>
      <c r="G246" s="109" t="s">
        <v>404</v>
      </c>
    </row>
    <row r="247" spans="5:7" s="108" customFormat="1" ht="25.5" hidden="1" customHeight="1" x14ac:dyDescent="0.3">
      <c r="E247" s="109"/>
      <c r="F247" s="109"/>
      <c r="G247" s="109"/>
    </row>
    <row r="248" spans="5:7" s="108" customFormat="1" ht="25.5" hidden="1" customHeight="1" x14ac:dyDescent="0.3">
      <c r="E248" s="109"/>
      <c r="F248" s="109"/>
      <c r="G248" s="109"/>
    </row>
    <row r="249" spans="5:7" s="108" customFormat="1" ht="25.5" hidden="1" customHeight="1" x14ac:dyDescent="0.3">
      <c r="E249" s="109" t="s">
        <v>109</v>
      </c>
      <c r="F249" s="109" t="s">
        <v>190</v>
      </c>
      <c r="G249" s="109" t="s">
        <v>294</v>
      </c>
    </row>
    <row r="250" spans="5:7" s="108" customFormat="1" ht="25.5" hidden="1" customHeight="1" x14ac:dyDescent="0.3">
      <c r="E250" s="109" t="s">
        <v>109</v>
      </c>
      <c r="F250" s="109" t="s">
        <v>190</v>
      </c>
      <c r="G250" s="109" t="s">
        <v>118</v>
      </c>
    </row>
    <row r="251" spans="5:7" s="108" customFormat="1" ht="25.5" hidden="1" customHeight="1" x14ac:dyDescent="0.3">
      <c r="E251" s="109" t="s">
        <v>109</v>
      </c>
      <c r="F251" s="109" t="s">
        <v>190</v>
      </c>
      <c r="G251" s="109" t="s">
        <v>119</v>
      </c>
    </row>
    <row r="252" spans="5:7" s="108" customFormat="1" ht="25.5" hidden="1" customHeight="1" x14ac:dyDescent="0.3">
      <c r="E252" s="109" t="s">
        <v>109</v>
      </c>
      <c r="F252" s="109" t="s">
        <v>109</v>
      </c>
      <c r="G252" s="109" t="s">
        <v>191</v>
      </c>
    </row>
    <row r="253" spans="5:7" s="108" customFormat="1" ht="25.5" hidden="1" customHeight="1" x14ac:dyDescent="0.3">
      <c r="E253" s="109" t="s">
        <v>109</v>
      </c>
      <c r="F253" s="109" t="s">
        <v>109</v>
      </c>
      <c r="G253" s="109" t="s">
        <v>192</v>
      </c>
    </row>
    <row r="254" spans="5:7" s="108" customFormat="1" ht="25.5" hidden="1" customHeight="1" x14ac:dyDescent="0.3">
      <c r="E254" s="109" t="s">
        <v>109</v>
      </c>
      <c r="F254" s="109" t="s">
        <v>109</v>
      </c>
      <c r="G254" s="109" t="s">
        <v>193</v>
      </c>
    </row>
    <row r="255" spans="5:7" s="108" customFormat="1" ht="25.5" hidden="1" customHeight="1" x14ac:dyDescent="0.3">
      <c r="E255" s="109" t="s">
        <v>109</v>
      </c>
      <c r="F255" s="109" t="s">
        <v>109</v>
      </c>
      <c r="G255" s="109" t="s">
        <v>194</v>
      </c>
    </row>
    <row r="256" spans="5:7" s="108" customFormat="1" ht="25.5" hidden="1" customHeight="1" x14ac:dyDescent="0.3">
      <c r="E256" s="109" t="s">
        <v>109</v>
      </c>
      <c r="F256" s="109" t="s">
        <v>109</v>
      </c>
      <c r="G256" s="109" t="s">
        <v>195</v>
      </c>
    </row>
    <row r="257" spans="5:7" s="108" customFormat="1" ht="25.5" hidden="1" customHeight="1" x14ac:dyDescent="0.3">
      <c r="E257" s="109" t="s">
        <v>109</v>
      </c>
      <c r="F257" s="109" t="s">
        <v>109</v>
      </c>
      <c r="G257" s="109" t="s">
        <v>677</v>
      </c>
    </row>
    <row r="258" spans="5:7" s="108" customFormat="1" ht="25.5" hidden="1" customHeight="1" x14ac:dyDescent="0.3">
      <c r="E258" s="109" t="s">
        <v>109</v>
      </c>
      <c r="F258" s="109" t="s">
        <v>109</v>
      </c>
      <c r="G258" s="109" t="s">
        <v>678</v>
      </c>
    </row>
    <row r="259" spans="5:7" s="108" customFormat="1" ht="25.5" hidden="1" customHeight="1" x14ac:dyDescent="0.3">
      <c r="E259" s="109" t="s">
        <v>109</v>
      </c>
      <c r="F259" s="109" t="s">
        <v>190</v>
      </c>
      <c r="G259" s="109" t="s">
        <v>679</v>
      </c>
    </row>
    <row r="260" spans="5:7" s="108" customFormat="1" ht="25.5" hidden="1" customHeight="1" x14ac:dyDescent="0.3">
      <c r="E260" s="109" t="s">
        <v>109</v>
      </c>
      <c r="F260" s="109" t="s">
        <v>190</v>
      </c>
      <c r="G260" s="109" t="s">
        <v>680</v>
      </c>
    </row>
    <row r="261" spans="5:7" s="108" customFormat="1" ht="25.5" hidden="1" customHeight="1" x14ac:dyDescent="0.3">
      <c r="E261" s="109" t="s">
        <v>109</v>
      </c>
      <c r="F261" s="109" t="s">
        <v>190</v>
      </c>
      <c r="G261" s="109" t="s">
        <v>681</v>
      </c>
    </row>
    <row r="262" spans="5:7" s="108" customFormat="1" ht="25.5" hidden="1" customHeight="1" x14ac:dyDescent="0.3">
      <c r="E262" s="109" t="s">
        <v>109</v>
      </c>
      <c r="F262" s="109" t="s">
        <v>196</v>
      </c>
      <c r="G262" s="109" t="s">
        <v>197</v>
      </c>
    </row>
    <row r="263" spans="5:7" s="108" customFormat="1" ht="25.5" hidden="1" customHeight="1" x14ac:dyDescent="0.3">
      <c r="E263" s="108" t="s">
        <v>109</v>
      </c>
      <c r="F263" s="108" t="s">
        <v>196</v>
      </c>
      <c r="G263" s="108" t="s">
        <v>108</v>
      </c>
    </row>
    <row r="264" spans="5:7" s="108" customFormat="1" ht="25.5" hidden="1" customHeight="1" x14ac:dyDescent="0.3">
      <c r="E264" s="108" t="s">
        <v>109</v>
      </c>
      <c r="F264" s="108" t="s">
        <v>196</v>
      </c>
      <c r="G264" s="108" t="s">
        <v>198</v>
      </c>
    </row>
    <row r="265" spans="5:7" s="108" customFormat="1" ht="25.5" hidden="1" customHeight="1" x14ac:dyDescent="0.3">
      <c r="E265" s="108" t="s">
        <v>109</v>
      </c>
      <c r="F265" s="108" t="s">
        <v>196</v>
      </c>
      <c r="G265" s="108" t="s">
        <v>199</v>
      </c>
    </row>
    <row r="266" spans="5:7" s="108" customFormat="1" ht="25.5" hidden="1" customHeight="1" x14ac:dyDescent="0.3">
      <c r="E266" s="108" t="s">
        <v>109</v>
      </c>
      <c r="F266" s="108" t="s">
        <v>196</v>
      </c>
      <c r="G266" s="108" t="s">
        <v>200</v>
      </c>
    </row>
    <row r="267" spans="5:7" s="108" customFormat="1" ht="25.5" hidden="1" customHeight="1" x14ac:dyDescent="0.3">
      <c r="E267" s="108" t="s">
        <v>109</v>
      </c>
      <c r="F267" s="108" t="s">
        <v>196</v>
      </c>
      <c r="G267" s="108" t="s">
        <v>649</v>
      </c>
    </row>
    <row r="268" spans="5:7" s="108" customFormat="1" ht="25.5" hidden="1" customHeight="1" x14ac:dyDescent="0.3">
      <c r="E268" s="108" t="s">
        <v>109</v>
      </c>
      <c r="F268" s="108" t="s">
        <v>196</v>
      </c>
      <c r="G268" s="108" t="s">
        <v>201</v>
      </c>
    </row>
    <row r="269" spans="5:7" s="108" customFormat="1" ht="25.5" hidden="1" customHeight="1" x14ac:dyDescent="0.3">
      <c r="E269" s="108" t="s">
        <v>109</v>
      </c>
      <c r="F269" s="108" t="s">
        <v>196</v>
      </c>
      <c r="G269" s="108" t="s">
        <v>110</v>
      </c>
    </row>
    <row r="270" spans="5:7" s="108" customFormat="1" ht="25.5" hidden="1" customHeight="1" x14ac:dyDescent="0.3">
      <c r="E270" s="108" t="s">
        <v>109</v>
      </c>
      <c r="F270" s="108" t="s">
        <v>196</v>
      </c>
      <c r="G270" s="109" t="s">
        <v>328</v>
      </c>
    </row>
    <row r="271" spans="5:7" s="108" customFormat="1" ht="25.5" hidden="1" customHeight="1" x14ac:dyDescent="0.3">
      <c r="E271" s="108" t="s">
        <v>109</v>
      </c>
      <c r="F271" s="108" t="s">
        <v>109</v>
      </c>
      <c r="G271" s="108" t="s">
        <v>329</v>
      </c>
    </row>
    <row r="272" spans="5:7" s="108" customFormat="1" ht="25.5" hidden="1" customHeight="1" x14ac:dyDescent="0.3">
      <c r="E272" s="108" t="s">
        <v>109</v>
      </c>
      <c r="F272" s="108" t="s">
        <v>109</v>
      </c>
      <c r="G272" s="108" t="s">
        <v>331</v>
      </c>
    </row>
    <row r="273" spans="5:7" s="108" customFormat="1" ht="25.5" hidden="1" customHeight="1" x14ac:dyDescent="0.3">
      <c r="E273" s="108" t="s">
        <v>109</v>
      </c>
      <c r="F273" s="108" t="s">
        <v>109</v>
      </c>
      <c r="G273" s="108" t="s">
        <v>332</v>
      </c>
    </row>
    <row r="274" spans="5:7" s="108" customFormat="1" ht="25.5" hidden="1" customHeight="1" x14ac:dyDescent="0.3">
      <c r="E274" s="108" t="s">
        <v>109</v>
      </c>
      <c r="F274" s="108" t="s">
        <v>109</v>
      </c>
      <c r="G274" s="108" t="s">
        <v>617</v>
      </c>
    </row>
    <row r="275" spans="5:7" s="108" customFormat="1" ht="25.5" hidden="1" customHeight="1" x14ac:dyDescent="0.3">
      <c r="E275" s="108" t="s">
        <v>109</v>
      </c>
      <c r="F275" s="108" t="s">
        <v>109</v>
      </c>
      <c r="G275" s="108" t="s">
        <v>618</v>
      </c>
    </row>
    <row r="276" spans="5:7" s="108" customFormat="1" ht="25.5" hidden="1" customHeight="1" x14ac:dyDescent="0.3">
      <c r="E276" s="108" t="s">
        <v>109</v>
      </c>
      <c r="F276" s="108" t="s">
        <v>109</v>
      </c>
      <c r="G276" s="108" t="s">
        <v>336</v>
      </c>
    </row>
    <row r="277" spans="5:7" s="108" customFormat="1" ht="25.5" hidden="1" customHeight="1" x14ac:dyDescent="0.3">
      <c r="E277" s="108" t="s">
        <v>109</v>
      </c>
      <c r="F277" s="108" t="s">
        <v>109</v>
      </c>
      <c r="G277" s="108" t="s">
        <v>619</v>
      </c>
    </row>
    <row r="278" spans="5:7" s="108" customFormat="1" ht="25.5" hidden="1" customHeight="1" x14ac:dyDescent="0.3">
      <c r="E278" s="108" t="s">
        <v>109</v>
      </c>
      <c r="F278" s="108" t="s">
        <v>109</v>
      </c>
      <c r="G278" s="108" t="s">
        <v>338</v>
      </c>
    </row>
    <row r="279" spans="5:7" s="108" customFormat="1" ht="25.5" hidden="1" customHeight="1" x14ac:dyDescent="0.3">
      <c r="E279" s="108" t="s">
        <v>109</v>
      </c>
      <c r="F279" s="108" t="s">
        <v>109</v>
      </c>
      <c r="G279" s="108" t="s">
        <v>339</v>
      </c>
    </row>
    <row r="280" spans="5:7" s="108" customFormat="1" ht="25.5" hidden="1" customHeight="1" x14ac:dyDescent="0.3">
      <c r="E280" s="108" t="s">
        <v>109</v>
      </c>
      <c r="F280" s="108" t="s">
        <v>109</v>
      </c>
      <c r="G280" s="108" t="s">
        <v>337</v>
      </c>
    </row>
    <row r="281" spans="5:7" s="108" customFormat="1" ht="25.5" hidden="1" customHeight="1" x14ac:dyDescent="0.3">
      <c r="E281" s="108" t="s">
        <v>109</v>
      </c>
      <c r="F281" s="108" t="s">
        <v>109</v>
      </c>
      <c r="G281" s="115" t="s">
        <v>699</v>
      </c>
    </row>
    <row r="282" spans="5:7" s="108" customFormat="1" ht="25.5" hidden="1" customHeight="1" x14ac:dyDescent="0.3">
      <c r="E282" s="108" t="s">
        <v>109</v>
      </c>
      <c r="F282" s="108" t="s">
        <v>109</v>
      </c>
      <c r="G282" s="115" t="s">
        <v>700</v>
      </c>
    </row>
    <row r="283" spans="5:7" s="108" customFormat="1" ht="25.5" hidden="1" customHeight="1" x14ac:dyDescent="0.3">
      <c r="E283" s="108" t="s">
        <v>109</v>
      </c>
      <c r="F283" s="108" t="s">
        <v>109</v>
      </c>
      <c r="G283" s="114" t="s">
        <v>345</v>
      </c>
    </row>
    <row r="284" spans="5:7" s="108" customFormat="1" ht="25.5" hidden="1" customHeight="1" x14ac:dyDescent="0.3">
      <c r="E284" s="108" t="s">
        <v>109</v>
      </c>
      <c r="F284" s="108" t="s">
        <v>109</v>
      </c>
      <c r="G284" s="114" t="s">
        <v>357</v>
      </c>
    </row>
    <row r="285" spans="5:7" s="108" customFormat="1" ht="25.5" hidden="1" customHeight="1" x14ac:dyDescent="0.3">
      <c r="E285" s="108" t="s">
        <v>109</v>
      </c>
      <c r="F285" s="108" t="s">
        <v>109</v>
      </c>
      <c r="G285" s="108" t="s">
        <v>341</v>
      </c>
    </row>
    <row r="286" spans="5:7" s="108" customFormat="1" ht="25.5" hidden="1" customHeight="1" x14ac:dyDescent="0.3">
      <c r="E286" s="108" t="s">
        <v>109</v>
      </c>
      <c r="F286" s="108" t="s">
        <v>109</v>
      </c>
      <c r="G286" s="108" t="s">
        <v>775</v>
      </c>
    </row>
    <row r="287" spans="5:7" s="108" customFormat="1" ht="25.5" hidden="1" customHeight="1" x14ac:dyDescent="0.3">
      <c r="E287" s="108" t="s">
        <v>109</v>
      </c>
      <c r="F287" s="108" t="s">
        <v>109</v>
      </c>
      <c r="G287" s="42" t="s">
        <v>728</v>
      </c>
    </row>
    <row r="288" spans="5:7" s="108" customFormat="1" ht="25.5" hidden="1" customHeight="1" x14ac:dyDescent="0.3">
      <c r="E288" s="108" t="s">
        <v>109</v>
      </c>
      <c r="F288" s="108" t="s">
        <v>109</v>
      </c>
      <c r="G288" s="108" t="s">
        <v>730</v>
      </c>
    </row>
    <row r="289" spans="5:7" s="108" customFormat="1" ht="25.5" hidden="1" customHeight="1" x14ac:dyDescent="0.3">
      <c r="E289" s="108" t="s">
        <v>109</v>
      </c>
      <c r="F289" s="108" t="s">
        <v>109</v>
      </c>
      <c r="G289" s="42" t="s">
        <v>774</v>
      </c>
    </row>
    <row r="290" spans="5:7" s="108" customFormat="1" ht="25.5" hidden="1" customHeight="1" x14ac:dyDescent="0.3">
      <c r="E290" s="108" t="s">
        <v>109</v>
      </c>
      <c r="F290" s="108" t="s">
        <v>109</v>
      </c>
      <c r="G290" s="42" t="s">
        <v>771</v>
      </c>
    </row>
    <row r="291" spans="5:7" s="108" customFormat="1" ht="25.5" hidden="1" customHeight="1" x14ac:dyDescent="0.3">
      <c r="E291" s="108" t="s">
        <v>109</v>
      </c>
      <c r="F291" s="108" t="s">
        <v>109</v>
      </c>
      <c r="G291" s="116" t="s">
        <v>493</v>
      </c>
    </row>
    <row r="292" spans="5:7" s="108" customFormat="1" ht="25.5" hidden="1" customHeight="1" x14ac:dyDescent="0.3">
      <c r="E292" s="108" t="s">
        <v>109</v>
      </c>
      <c r="F292" s="108" t="s">
        <v>109</v>
      </c>
    </row>
    <row r="293" spans="5:7" s="108" customFormat="1" ht="25.5" hidden="1" customHeight="1" x14ac:dyDescent="0.3">
      <c r="E293" s="108" t="s">
        <v>109</v>
      </c>
      <c r="F293" s="108" t="s">
        <v>109</v>
      </c>
    </row>
    <row r="294" spans="5:7" s="108" customFormat="1" ht="25.5" hidden="1" customHeight="1" x14ac:dyDescent="0.3">
      <c r="E294" s="108" t="s">
        <v>109</v>
      </c>
      <c r="F294" s="108" t="s">
        <v>109</v>
      </c>
    </row>
    <row r="295" spans="5:7" s="108" customFormat="1" ht="25.5" hidden="1" customHeight="1" x14ac:dyDescent="0.3">
      <c r="E295" s="108" t="s">
        <v>109</v>
      </c>
      <c r="F295" s="108" t="s">
        <v>109</v>
      </c>
    </row>
    <row r="296" spans="5:7" s="108" customFormat="1" ht="25.5" hidden="1" customHeight="1" x14ac:dyDescent="0.3">
      <c r="E296" s="108" t="s">
        <v>109</v>
      </c>
      <c r="F296" s="108" t="s">
        <v>111</v>
      </c>
      <c r="G296" s="108" t="s">
        <v>202</v>
      </c>
    </row>
    <row r="297" spans="5:7" s="108" customFormat="1" ht="25.5" hidden="1" customHeight="1" x14ac:dyDescent="0.3">
      <c r="E297" s="108" t="s">
        <v>109</v>
      </c>
      <c r="F297" s="108" t="s">
        <v>203</v>
      </c>
      <c r="G297" s="108" t="s">
        <v>650</v>
      </c>
    </row>
    <row r="298" spans="5:7" s="108" customFormat="1" ht="25.5" hidden="1" customHeight="1" x14ac:dyDescent="0.3">
      <c r="E298" s="108" t="s">
        <v>109</v>
      </c>
      <c r="F298" s="108" t="s">
        <v>203</v>
      </c>
      <c r="G298" s="108" t="s">
        <v>620</v>
      </c>
    </row>
    <row r="299" spans="5:7" s="108" customFormat="1" ht="25.5" hidden="1" customHeight="1" x14ac:dyDescent="0.3">
      <c r="E299" s="108" t="s">
        <v>109</v>
      </c>
      <c r="F299" s="108" t="s">
        <v>203</v>
      </c>
      <c r="G299" s="108" t="s">
        <v>495</v>
      </c>
    </row>
    <row r="300" spans="5:7" s="108" customFormat="1" ht="25.5" hidden="1" customHeight="1" x14ac:dyDescent="0.3">
      <c r="E300" s="108" t="s">
        <v>109</v>
      </c>
      <c r="F300" s="108" t="s">
        <v>203</v>
      </c>
      <c r="G300" s="108" t="s">
        <v>496</v>
      </c>
    </row>
    <row r="301" spans="5:7" s="108" customFormat="1" ht="25.5" hidden="1" customHeight="1" x14ac:dyDescent="0.3">
      <c r="E301" s="108" t="s">
        <v>109</v>
      </c>
      <c r="F301" s="108" t="s">
        <v>203</v>
      </c>
      <c r="G301" s="108" t="s">
        <v>497</v>
      </c>
    </row>
    <row r="302" spans="5:7" s="108" customFormat="1" ht="25.5" hidden="1" customHeight="1" x14ac:dyDescent="0.3"/>
    <row r="303" spans="5:7" s="108" customFormat="1" ht="25.5" hidden="1" customHeight="1" x14ac:dyDescent="0.3">
      <c r="E303" s="108" t="s">
        <v>109</v>
      </c>
      <c r="F303" s="108" t="s">
        <v>112</v>
      </c>
      <c r="G303" s="108" t="s">
        <v>567</v>
      </c>
    </row>
    <row r="304" spans="5:7" s="108" customFormat="1" ht="25.5" hidden="1" customHeight="1" x14ac:dyDescent="0.3">
      <c r="E304" s="108" t="s">
        <v>109</v>
      </c>
      <c r="F304" s="108" t="s">
        <v>204</v>
      </c>
      <c r="G304" s="108" t="s">
        <v>682</v>
      </c>
    </row>
    <row r="305" spans="5:7" s="108" customFormat="1" ht="25.5" hidden="1" customHeight="1" x14ac:dyDescent="0.3">
      <c r="E305" s="108" t="s">
        <v>109</v>
      </c>
      <c r="F305" s="108" t="s">
        <v>204</v>
      </c>
      <c r="G305" s="108" t="s">
        <v>683</v>
      </c>
    </row>
    <row r="306" spans="5:7" s="108" customFormat="1" ht="25.5" hidden="1" customHeight="1" x14ac:dyDescent="0.3">
      <c r="E306" s="108" t="s">
        <v>109</v>
      </c>
      <c r="F306" s="108" t="s">
        <v>205</v>
      </c>
      <c r="G306" s="108" t="s">
        <v>206</v>
      </c>
    </row>
    <row r="307" spans="5:7" s="108" customFormat="1" ht="25.5" hidden="1" customHeight="1" x14ac:dyDescent="0.3">
      <c r="E307" s="108" t="s">
        <v>109</v>
      </c>
      <c r="F307" s="108" t="s">
        <v>112</v>
      </c>
      <c r="G307" s="108" t="s">
        <v>568</v>
      </c>
    </row>
    <row r="308" spans="5:7" s="108" customFormat="1" ht="25.5" hidden="1" customHeight="1" x14ac:dyDescent="0.3">
      <c r="E308" s="108" t="s">
        <v>109</v>
      </c>
      <c r="F308" s="108" t="s">
        <v>112</v>
      </c>
      <c r="G308" s="114" t="s">
        <v>346</v>
      </c>
    </row>
    <row r="309" spans="5:7" s="108" customFormat="1" ht="25.5" hidden="1" customHeight="1" x14ac:dyDescent="0.3">
      <c r="E309" s="108" t="s">
        <v>109</v>
      </c>
      <c r="F309" s="108" t="s">
        <v>112</v>
      </c>
      <c r="G309" s="108" t="s">
        <v>500</v>
      </c>
    </row>
    <row r="310" spans="5:7" s="108" customFormat="1" ht="25.5" hidden="1" customHeight="1" x14ac:dyDescent="0.3"/>
    <row r="311" spans="5:7" s="108" customFormat="1" ht="25.5" hidden="1" customHeight="1" x14ac:dyDescent="0.3">
      <c r="E311" s="108" t="s">
        <v>109</v>
      </c>
      <c r="F311" s="108" t="s">
        <v>113</v>
      </c>
      <c r="G311" s="108" t="s">
        <v>569</v>
      </c>
    </row>
    <row r="312" spans="5:7" s="108" customFormat="1" ht="25.5" hidden="1" customHeight="1" x14ac:dyDescent="0.3">
      <c r="E312" s="108" t="s">
        <v>109</v>
      </c>
      <c r="F312" s="108" t="s">
        <v>207</v>
      </c>
      <c r="G312" s="108" t="s">
        <v>651</v>
      </c>
    </row>
    <row r="313" spans="5:7" s="108" customFormat="1" ht="25.5" hidden="1" customHeight="1" x14ac:dyDescent="0.3">
      <c r="E313" s="108" t="s">
        <v>109</v>
      </c>
      <c r="F313" s="108" t="s">
        <v>113</v>
      </c>
      <c r="G313" s="108" t="s">
        <v>570</v>
      </c>
    </row>
    <row r="314" spans="5:7" s="108" customFormat="1" ht="25.5" hidden="1" customHeight="1" x14ac:dyDescent="0.3">
      <c r="E314" s="108" t="s">
        <v>109</v>
      </c>
      <c r="F314" s="108" t="s">
        <v>113</v>
      </c>
      <c r="G314" s="108" t="s">
        <v>621</v>
      </c>
    </row>
    <row r="315" spans="5:7" s="108" customFormat="1" ht="25.5" hidden="1" customHeight="1" x14ac:dyDescent="0.3">
      <c r="E315" s="108" t="s">
        <v>109</v>
      </c>
      <c r="F315" s="108" t="s">
        <v>113</v>
      </c>
      <c r="G315" s="108" t="s">
        <v>501</v>
      </c>
    </row>
    <row r="316" spans="5:7" s="108" customFormat="1" ht="25.5" hidden="1" customHeight="1" x14ac:dyDescent="0.3">
      <c r="E316" s="108" t="s">
        <v>109</v>
      </c>
      <c r="F316" s="108" t="s">
        <v>114</v>
      </c>
      <c r="G316" s="108" t="s">
        <v>333</v>
      </c>
    </row>
    <row r="317" spans="5:7" s="108" customFormat="1" ht="25.5" hidden="1" customHeight="1" x14ac:dyDescent="0.3">
      <c r="E317" s="108" t="s">
        <v>109</v>
      </c>
      <c r="F317" s="108" t="s">
        <v>114</v>
      </c>
      <c r="G317" s="108" t="s">
        <v>821</v>
      </c>
    </row>
    <row r="318" spans="5:7" s="108" customFormat="1" ht="25.5" hidden="1" customHeight="1" x14ac:dyDescent="0.3">
      <c r="E318" s="108" t="s">
        <v>109</v>
      </c>
      <c r="F318" s="108" t="s">
        <v>114</v>
      </c>
      <c r="G318" s="108" t="s">
        <v>822</v>
      </c>
    </row>
    <row r="319" spans="5:7" s="108" customFormat="1" ht="25.5" hidden="1" customHeight="1" x14ac:dyDescent="0.3">
      <c r="E319" s="108" t="s">
        <v>109</v>
      </c>
      <c r="F319" s="108" t="s">
        <v>114</v>
      </c>
      <c r="G319" s="108" t="s">
        <v>813</v>
      </c>
    </row>
    <row r="320" spans="5:7" s="108" customFormat="1" ht="25.5" hidden="1" customHeight="1" x14ac:dyDescent="0.3">
      <c r="E320" s="108" t="s">
        <v>109</v>
      </c>
      <c r="F320" s="108" t="s">
        <v>114</v>
      </c>
      <c r="G320" s="108" t="s">
        <v>571</v>
      </c>
    </row>
    <row r="321" spans="5:7" s="108" customFormat="1" ht="25.5" hidden="1" customHeight="1" x14ac:dyDescent="0.3">
      <c r="E321" s="108" t="s">
        <v>109</v>
      </c>
      <c r="F321" s="108" t="s">
        <v>208</v>
      </c>
      <c r="G321" s="108" t="s">
        <v>209</v>
      </c>
    </row>
    <row r="322" spans="5:7" s="108" customFormat="1" ht="25.5" hidden="1" customHeight="1" x14ac:dyDescent="0.3">
      <c r="E322" s="108" t="s">
        <v>109</v>
      </c>
      <c r="F322" s="108" t="s">
        <v>208</v>
      </c>
      <c r="G322" s="108" t="s">
        <v>763</v>
      </c>
    </row>
    <row r="323" spans="5:7" s="108" customFormat="1" ht="25.5" hidden="1" customHeight="1" x14ac:dyDescent="0.3">
      <c r="E323" s="108" t="s">
        <v>109</v>
      </c>
      <c r="F323" s="108" t="s">
        <v>208</v>
      </c>
      <c r="G323" s="108" t="s">
        <v>762</v>
      </c>
    </row>
    <row r="324" spans="5:7" s="108" customFormat="1" ht="25.5" hidden="1" customHeight="1" x14ac:dyDescent="0.3">
      <c r="E324" s="108" t="s">
        <v>109</v>
      </c>
      <c r="F324" s="108" t="s">
        <v>208</v>
      </c>
      <c r="G324" s="108" t="s">
        <v>422</v>
      </c>
    </row>
    <row r="325" spans="5:7" s="108" customFormat="1" ht="25.5" hidden="1" customHeight="1" x14ac:dyDescent="0.3">
      <c r="E325" s="108" t="s">
        <v>109</v>
      </c>
      <c r="F325" s="108" t="s">
        <v>208</v>
      </c>
      <c r="G325" s="108" t="s">
        <v>437</v>
      </c>
    </row>
    <row r="326" spans="5:7" s="108" customFormat="1" ht="25.5" hidden="1" customHeight="1" x14ac:dyDescent="0.3">
      <c r="E326" s="108" t="s">
        <v>109</v>
      </c>
      <c r="F326" s="108" t="s">
        <v>208</v>
      </c>
      <c r="G326" s="108" t="s">
        <v>824</v>
      </c>
    </row>
    <row r="327" spans="5:7" s="108" customFormat="1" ht="25.5" hidden="1" customHeight="1" x14ac:dyDescent="0.3">
      <c r="E327" s="108" t="s">
        <v>109</v>
      </c>
      <c r="F327" s="108" t="s">
        <v>208</v>
      </c>
      <c r="G327" s="108" t="s">
        <v>509</v>
      </c>
    </row>
    <row r="328" spans="5:7" s="108" customFormat="1" ht="25.5" hidden="1" customHeight="1" x14ac:dyDescent="0.3">
      <c r="E328" s="108" t="s">
        <v>109</v>
      </c>
      <c r="F328" s="108" t="s">
        <v>208</v>
      </c>
      <c r="G328" s="108" t="s">
        <v>438</v>
      </c>
    </row>
    <row r="329" spans="5:7" s="108" customFormat="1" ht="25.5" hidden="1" customHeight="1" x14ac:dyDescent="0.3">
      <c r="E329" s="108" t="s">
        <v>109</v>
      </c>
      <c r="F329" s="108" t="s">
        <v>145</v>
      </c>
      <c r="G329" s="108" t="s">
        <v>210</v>
      </c>
    </row>
    <row r="330" spans="5:7" s="108" customFormat="1" ht="25.5" hidden="1" customHeight="1" x14ac:dyDescent="0.3">
      <c r="E330" s="108" t="s">
        <v>109</v>
      </c>
      <c r="F330" s="108" t="s">
        <v>145</v>
      </c>
      <c r="G330" s="108" t="s">
        <v>622</v>
      </c>
    </row>
    <row r="331" spans="5:7" s="108" customFormat="1" ht="25.5" hidden="1" customHeight="1" x14ac:dyDescent="0.3">
      <c r="E331" s="108" t="s">
        <v>109</v>
      </c>
      <c r="F331" s="108" t="s">
        <v>145</v>
      </c>
      <c r="G331" s="108" t="s">
        <v>435</v>
      </c>
    </row>
    <row r="332" spans="5:7" s="108" customFormat="1" ht="25.5" hidden="1" customHeight="1" x14ac:dyDescent="0.3">
      <c r="E332" s="108" t="s">
        <v>109</v>
      </c>
      <c r="F332" s="108" t="s">
        <v>145</v>
      </c>
      <c r="G332" s="108" t="s">
        <v>436</v>
      </c>
    </row>
    <row r="333" spans="5:7" s="108" customFormat="1" ht="25.5" hidden="1" customHeight="1" x14ac:dyDescent="0.3">
      <c r="E333" s="108" t="s">
        <v>109</v>
      </c>
      <c r="F333" s="108" t="s">
        <v>115</v>
      </c>
      <c r="G333" s="108" t="s">
        <v>572</v>
      </c>
    </row>
    <row r="334" spans="5:7" s="108" customFormat="1" ht="25.5" hidden="1" customHeight="1" x14ac:dyDescent="0.3">
      <c r="E334" s="108" t="s">
        <v>109</v>
      </c>
      <c r="F334" s="108" t="s">
        <v>115</v>
      </c>
      <c r="G334" s="108" t="s">
        <v>760</v>
      </c>
    </row>
    <row r="335" spans="5:7" s="108" customFormat="1" ht="25.5" hidden="1" customHeight="1" x14ac:dyDescent="0.3">
      <c r="E335" s="108" t="s">
        <v>109</v>
      </c>
      <c r="F335" s="108" t="s">
        <v>211</v>
      </c>
      <c r="G335" s="108" t="s">
        <v>684</v>
      </c>
    </row>
    <row r="336" spans="5:7" s="108" customFormat="1" ht="25.5" hidden="1" customHeight="1" x14ac:dyDescent="0.3">
      <c r="E336" s="108" t="s">
        <v>109</v>
      </c>
      <c r="F336" s="108" t="s">
        <v>115</v>
      </c>
      <c r="G336" s="108" t="s">
        <v>358</v>
      </c>
    </row>
    <row r="337" spans="5:7" s="108" customFormat="1" ht="25.5" hidden="1" customHeight="1" x14ac:dyDescent="0.3">
      <c r="E337" s="108" t="s">
        <v>109</v>
      </c>
      <c r="F337" s="108" t="s">
        <v>212</v>
      </c>
      <c r="G337" s="108" t="s">
        <v>213</v>
      </c>
    </row>
    <row r="338" spans="5:7" s="108" customFormat="1" ht="25.5" hidden="1" customHeight="1" x14ac:dyDescent="0.3">
      <c r="E338" s="108" t="s">
        <v>109</v>
      </c>
      <c r="F338" s="108" t="s">
        <v>212</v>
      </c>
      <c r="G338" s="108" t="s">
        <v>410</v>
      </c>
    </row>
    <row r="339" spans="5:7" s="108" customFormat="1" ht="25.5" hidden="1" customHeight="1" x14ac:dyDescent="0.3">
      <c r="E339" s="108" t="s">
        <v>109</v>
      </c>
      <c r="F339" s="108" t="s">
        <v>212</v>
      </c>
      <c r="G339" s="108" t="s">
        <v>411</v>
      </c>
    </row>
    <row r="340" spans="5:7" s="108" customFormat="1" ht="25.5" hidden="1" customHeight="1" x14ac:dyDescent="0.3">
      <c r="E340" s="108" t="s">
        <v>109</v>
      </c>
      <c r="F340" s="108" t="s">
        <v>212</v>
      </c>
      <c r="G340" s="108" t="s">
        <v>513</v>
      </c>
    </row>
    <row r="341" spans="5:7" s="108" customFormat="1" ht="25.5" hidden="1" customHeight="1" x14ac:dyDescent="0.3">
      <c r="E341" s="108" t="s">
        <v>109</v>
      </c>
      <c r="F341" s="108" t="s">
        <v>146</v>
      </c>
      <c r="G341" s="108" t="s">
        <v>214</v>
      </c>
    </row>
    <row r="342" spans="5:7" s="108" customFormat="1" ht="25.5" hidden="1" customHeight="1" x14ac:dyDescent="0.3">
      <c r="E342" s="108" t="s">
        <v>109</v>
      </c>
      <c r="F342" s="108" t="s">
        <v>146</v>
      </c>
      <c r="G342" s="108" t="s">
        <v>573</v>
      </c>
    </row>
    <row r="343" spans="5:7" s="108" customFormat="1" ht="25.5" hidden="1" customHeight="1" x14ac:dyDescent="0.3">
      <c r="E343" s="108" t="s">
        <v>109</v>
      </c>
      <c r="F343" s="108" t="s">
        <v>146</v>
      </c>
      <c r="G343" s="114" t="s">
        <v>347</v>
      </c>
    </row>
    <row r="344" spans="5:7" s="108" customFormat="1" ht="25.5" hidden="1" customHeight="1" x14ac:dyDescent="0.3">
      <c r="E344" s="108" t="s">
        <v>109</v>
      </c>
      <c r="F344" s="108" t="s">
        <v>146</v>
      </c>
      <c r="G344" s="114" t="s">
        <v>757</v>
      </c>
    </row>
    <row r="345" spans="5:7" s="108" customFormat="1" ht="25.5" hidden="1" customHeight="1" x14ac:dyDescent="0.3">
      <c r="E345" s="108" t="s">
        <v>109</v>
      </c>
      <c r="F345" s="108" t="s">
        <v>146</v>
      </c>
      <c r="G345" s="108" t="s">
        <v>623</v>
      </c>
    </row>
    <row r="346" spans="5:7" s="108" customFormat="1" ht="25.5" hidden="1" customHeight="1" x14ac:dyDescent="0.3">
      <c r="E346" s="108" t="s">
        <v>109</v>
      </c>
      <c r="F346" s="108" t="s">
        <v>146</v>
      </c>
      <c r="G346" s="108" t="s">
        <v>517</v>
      </c>
    </row>
    <row r="347" spans="5:7" s="108" customFormat="1" ht="25.5" hidden="1" customHeight="1" x14ac:dyDescent="0.3">
      <c r="E347" s="108" t="s">
        <v>109</v>
      </c>
      <c r="F347" s="108" t="s">
        <v>146</v>
      </c>
      <c r="G347" s="108" t="s">
        <v>518</v>
      </c>
    </row>
    <row r="348" spans="5:7" s="108" customFormat="1" ht="25.5" hidden="1" customHeight="1" x14ac:dyDescent="0.3">
      <c r="E348" s="108" t="s">
        <v>109</v>
      </c>
      <c r="F348" s="108" t="s">
        <v>215</v>
      </c>
      <c r="G348" s="108" t="s">
        <v>685</v>
      </c>
    </row>
    <row r="349" spans="5:7" s="108" customFormat="1" ht="25.5" hidden="1" customHeight="1" x14ac:dyDescent="0.3">
      <c r="E349" s="108" t="s">
        <v>109</v>
      </c>
      <c r="F349" s="108" t="s">
        <v>216</v>
      </c>
      <c r="G349" s="108" t="s">
        <v>217</v>
      </c>
    </row>
    <row r="350" spans="5:7" s="108" customFormat="1" ht="25.5" hidden="1" customHeight="1" x14ac:dyDescent="0.3">
      <c r="E350" s="108" t="s">
        <v>109</v>
      </c>
      <c r="F350" s="108" t="s">
        <v>216</v>
      </c>
      <c r="G350" s="108" t="s">
        <v>574</v>
      </c>
    </row>
    <row r="351" spans="5:7" s="108" customFormat="1" ht="25.5" hidden="1" customHeight="1" x14ac:dyDescent="0.3"/>
    <row r="352" spans="5:7" s="108" customFormat="1" ht="25.5" hidden="1" customHeight="1" x14ac:dyDescent="0.3">
      <c r="E352" s="108" t="s">
        <v>109</v>
      </c>
      <c r="F352" s="108" t="s">
        <v>216</v>
      </c>
      <c r="G352" s="114" t="s">
        <v>348</v>
      </c>
    </row>
    <row r="353" spans="5:7" s="108" customFormat="1" ht="25.5" hidden="1" customHeight="1" x14ac:dyDescent="0.3">
      <c r="E353" s="108" t="s">
        <v>109</v>
      </c>
      <c r="F353" s="108" t="s">
        <v>216</v>
      </c>
      <c r="G353" s="114" t="s">
        <v>758</v>
      </c>
    </row>
    <row r="354" spans="5:7" s="108" customFormat="1" ht="25.5" hidden="1" customHeight="1" x14ac:dyDescent="0.3">
      <c r="E354" s="108" t="s">
        <v>109</v>
      </c>
      <c r="F354" s="108" t="s">
        <v>216</v>
      </c>
      <c r="G354" s="108" t="s">
        <v>526</v>
      </c>
    </row>
    <row r="355" spans="5:7" s="108" customFormat="1" ht="25.5" hidden="1" customHeight="1" x14ac:dyDescent="0.3"/>
    <row r="356" spans="5:7" s="108" customFormat="1" ht="25.5" hidden="1" customHeight="1" x14ac:dyDescent="0.3">
      <c r="E356" s="108" t="s">
        <v>109</v>
      </c>
      <c r="F356" s="108" t="s">
        <v>218</v>
      </c>
      <c r="G356" s="108" t="s">
        <v>219</v>
      </c>
    </row>
    <row r="357" spans="5:7" s="108" customFormat="1" ht="25.5" hidden="1" customHeight="1" x14ac:dyDescent="0.3">
      <c r="E357" s="108" t="s">
        <v>109</v>
      </c>
      <c r="F357" s="108" t="s">
        <v>218</v>
      </c>
      <c r="G357" s="108" t="s">
        <v>575</v>
      </c>
    </row>
    <row r="358" spans="5:7" s="108" customFormat="1" ht="25.5" hidden="1" customHeight="1" x14ac:dyDescent="0.3">
      <c r="E358" s="108" t="s">
        <v>109</v>
      </c>
      <c r="F358" s="108" t="s">
        <v>218</v>
      </c>
      <c r="G358" s="108" t="s">
        <v>759</v>
      </c>
    </row>
    <row r="359" spans="5:7" s="108" customFormat="1" ht="25.5" hidden="1" customHeight="1" x14ac:dyDescent="0.3">
      <c r="E359" s="108" t="s">
        <v>109</v>
      </c>
      <c r="F359" s="108" t="s">
        <v>218</v>
      </c>
      <c r="G359" s="108" t="s">
        <v>359</v>
      </c>
    </row>
    <row r="360" spans="5:7" s="108" customFormat="1" ht="25.5" hidden="1" customHeight="1" x14ac:dyDescent="0.3">
      <c r="E360" s="108" t="s">
        <v>109</v>
      </c>
      <c r="F360" s="108" t="s">
        <v>220</v>
      </c>
      <c r="G360" s="108" t="s">
        <v>686</v>
      </c>
    </row>
    <row r="361" spans="5:7" s="108" customFormat="1" ht="25.5" hidden="1" customHeight="1" x14ac:dyDescent="0.3">
      <c r="E361" s="108" t="s">
        <v>109</v>
      </c>
      <c r="F361" s="108" t="s">
        <v>220</v>
      </c>
      <c r="G361" s="108" t="s">
        <v>527</v>
      </c>
    </row>
    <row r="362" spans="5:7" s="108" customFormat="1" ht="25.5" hidden="1" customHeight="1" x14ac:dyDescent="0.3">
      <c r="E362" s="108" t="s">
        <v>109</v>
      </c>
      <c r="F362" s="108" t="s">
        <v>220</v>
      </c>
      <c r="G362" s="108" t="s">
        <v>528</v>
      </c>
    </row>
    <row r="363" spans="5:7" s="108" customFormat="1" ht="25.5" hidden="1" customHeight="1" x14ac:dyDescent="0.3"/>
    <row r="364" spans="5:7" s="108" customFormat="1" ht="25.5" hidden="1" customHeight="1" x14ac:dyDescent="0.3">
      <c r="E364" s="108" t="s">
        <v>109</v>
      </c>
      <c r="F364" s="108" t="s">
        <v>148</v>
      </c>
      <c r="G364" s="108" t="s">
        <v>221</v>
      </c>
    </row>
    <row r="365" spans="5:7" s="108" customFormat="1" ht="25.5" hidden="1" customHeight="1" x14ac:dyDescent="0.3">
      <c r="E365" s="108" t="s">
        <v>109</v>
      </c>
      <c r="F365" s="108" t="s">
        <v>148</v>
      </c>
      <c r="G365" s="108" t="s">
        <v>576</v>
      </c>
    </row>
    <row r="366" spans="5:7" s="108" customFormat="1" ht="25.5" hidden="1" customHeight="1" x14ac:dyDescent="0.3">
      <c r="E366" s="108" t="s">
        <v>109</v>
      </c>
      <c r="F366" s="108" t="s">
        <v>148</v>
      </c>
      <c r="G366" s="108" t="s">
        <v>537</v>
      </c>
    </row>
    <row r="367" spans="5:7" s="108" customFormat="1" ht="25.5" hidden="1" customHeight="1" x14ac:dyDescent="0.3"/>
    <row r="368" spans="5:7" s="108" customFormat="1" ht="25.5" hidden="1" customHeight="1" x14ac:dyDescent="0.3"/>
    <row r="369" spans="5:7" s="108" customFormat="1" ht="25.5" hidden="1" customHeight="1" x14ac:dyDescent="0.3">
      <c r="E369" s="108" t="s">
        <v>109</v>
      </c>
      <c r="F369" s="108" t="s">
        <v>149</v>
      </c>
      <c r="G369" s="108" t="s">
        <v>222</v>
      </c>
    </row>
    <row r="370" spans="5:7" s="108" customFormat="1" ht="25.5" hidden="1" customHeight="1" x14ac:dyDescent="0.3">
      <c r="E370" s="108" t="s">
        <v>109</v>
      </c>
      <c r="F370" s="108" t="s">
        <v>149</v>
      </c>
      <c r="G370" s="108" t="s">
        <v>433</v>
      </c>
    </row>
    <row r="371" spans="5:7" s="108" customFormat="1" ht="25.5" hidden="1" customHeight="1" x14ac:dyDescent="0.3">
      <c r="E371" s="108" t="s">
        <v>109</v>
      </c>
      <c r="F371" s="108" t="s">
        <v>149</v>
      </c>
      <c r="G371" s="108" t="s">
        <v>434</v>
      </c>
    </row>
    <row r="372" spans="5:7" s="108" customFormat="1" ht="25.5" hidden="1" customHeight="1" x14ac:dyDescent="0.3"/>
    <row r="373" spans="5:7" s="108" customFormat="1" ht="25.5" hidden="1" customHeight="1" x14ac:dyDescent="0.3">
      <c r="E373" s="108" t="s">
        <v>109</v>
      </c>
      <c r="F373" s="108" t="s">
        <v>117</v>
      </c>
      <c r="G373" s="108" t="s">
        <v>652</v>
      </c>
    </row>
    <row r="374" spans="5:7" s="108" customFormat="1" ht="25.5" hidden="1" customHeight="1" x14ac:dyDescent="0.3">
      <c r="E374" s="108" t="s">
        <v>109</v>
      </c>
      <c r="F374" s="108" t="s">
        <v>117</v>
      </c>
      <c r="G374" s="108" t="s">
        <v>825</v>
      </c>
    </row>
    <row r="375" spans="5:7" s="108" customFormat="1" ht="25.5" hidden="1" customHeight="1" x14ac:dyDescent="0.3">
      <c r="E375" s="108" t="s">
        <v>109</v>
      </c>
      <c r="F375" s="108" t="s">
        <v>117</v>
      </c>
      <c r="G375" s="108" t="s">
        <v>577</v>
      </c>
    </row>
    <row r="376" spans="5:7" s="108" customFormat="1" ht="25.5" hidden="1" customHeight="1" x14ac:dyDescent="0.3">
      <c r="E376" s="108" t="s">
        <v>109</v>
      </c>
      <c r="F376" s="108" t="s">
        <v>223</v>
      </c>
      <c r="G376" s="108" t="s">
        <v>224</v>
      </c>
    </row>
    <row r="377" spans="5:7" s="108" customFormat="1" ht="25.5" hidden="1" customHeight="1" x14ac:dyDescent="0.3">
      <c r="E377" s="108" t="s">
        <v>109</v>
      </c>
      <c r="F377" s="108" t="s">
        <v>223</v>
      </c>
      <c r="G377" s="108" t="s">
        <v>761</v>
      </c>
    </row>
    <row r="378" spans="5:7" s="108" customFormat="1" ht="25.5" hidden="1" customHeight="1" x14ac:dyDescent="0.3">
      <c r="E378" s="108" t="s">
        <v>109</v>
      </c>
      <c r="F378" s="108" t="s">
        <v>117</v>
      </c>
      <c r="G378" s="108" t="s">
        <v>578</v>
      </c>
    </row>
    <row r="379" spans="5:7" s="108" customFormat="1" ht="25.5" hidden="1" customHeight="1" x14ac:dyDescent="0.3">
      <c r="E379" s="108" t="s">
        <v>109</v>
      </c>
      <c r="F379" s="108" t="s">
        <v>117</v>
      </c>
      <c r="G379" s="109" t="s">
        <v>408</v>
      </c>
    </row>
    <row r="380" spans="5:7" s="108" customFormat="1" ht="25.5" hidden="1" customHeight="1" x14ac:dyDescent="0.3">
      <c r="E380" s="108" t="s">
        <v>109</v>
      </c>
      <c r="F380" s="108" t="s">
        <v>117</v>
      </c>
      <c r="G380" s="109" t="s">
        <v>827</v>
      </c>
    </row>
    <row r="381" spans="5:7" s="108" customFormat="1" ht="25.5" hidden="1" customHeight="1" x14ac:dyDescent="0.3">
      <c r="E381" s="108" t="s">
        <v>109</v>
      </c>
      <c r="F381" s="108" t="s">
        <v>117</v>
      </c>
      <c r="G381" s="109" t="s">
        <v>828</v>
      </c>
    </row>
    <row r="382" spans="5:7" s="108" customFormat="1" ht="25.5" hidden="1" customHeight="1" x14ac:dyDescent="0.3">
      <c r="E382" s="108" t="s">
        <v>109</v>
      </c>
      <c r="F382" s="108" t="s">
        <v>117</v>
      </c>
      <c r="G382" s="109" t="s">
        <v>553</v>
      </c>
    </row>
    <row r="383" spans="5:7" s="108" customFormat="1" ht="25.5" hidden="1" customHeight="1" x14ac:dyDescent="0.3">
      <c r="E383" s="108" t="s">
        <v>109</v>
      </c>
      <c r="F383" s="108" t="s">
        <v>117</v>
      </c>
      <c r="G383" s="109" t="s">
        <v>554</v>
      </c>
    </row>
    <row r="384" spans="5:7" s="108" customFormat="1" ht="25.5" hidden="1" customHeight="1" x14ac:dyDescent="0.3">
      <c r="E384" s="108" t="s">
        <v>109</v>
      </c>
      <c r="F384" s="108" t="s">
        <v>117</v>
      </c>
      <c r="G384" s="109" t="s">
        <v>555</v>
      </c>
    </row>
    <row r="385" spans="5:7" s="108" customFormat="1" ht="25.5" hidden="1" customHeight="1" x14ac:dyDescent="0.3">
      <c r="E385" s="108" t="s">
        <v>109</v>
      </c>
      <c r="F385" s="108" t="s">
        <v>117</v>
      </c>
      <c r="G385" s="109" t="s">
        <v>794</v>
      </c>
    </row>
    <row r="386" spans="5:7" s="108" customFormat="1" ht="25.5" hidden="1" customHeight="1" x14ac:dyDescent="0.3">
      <c r="E386" s="108" t="s">
        <v>109</v>
      </c>
      <c r="F386" s="108" t="s">
        <v>117</v>
      </c>
      <c r="G386" s="109" t="s">
        <v>556</v>
      </c>
    </row>
    <row r="387" spans="5:7" s="108" customFormat="1" ht="25.5" hidden="1" customHeight="1" x14ac:dyDescent="0.3">
      <c r="E387" s="108" t="s">
        <v>109</v>
      </c>
      <c r="F387" s="108" t="s">
        <v>117</v>
      </c>
      <c r="G387" s="108" t="s">
        <v>624</v>
      </c>
    </row>
    <row r="388" spans="5:7" s="108" customFormat="1" ht="25.5" hidden="1" customHeight="1" x14ac:dyDescent="0.3">
      <c r="E388" s="108" t="s">
        <v>121</v>
      </c>
      <c r="F388" s="108" t="s">
        <v>151</v>
      </c>
      <c r="G388" s="108" t="s">
        <v>653</v>
      </c>
    </row>
    <row r="389" spans="5:7" s="108" customFormat="1" ht="25.5" hidden="1" customHeight="1" x14ac:dyDescent="0.3">
      <c r="E389" s="108" t="s">
        <v>121</v>
      </c>
      <c r="F389" s="108" t="s">
        <v>151</v>
      </c>
      <c r="G389" s="108" t="s">
        <v>744</v>
      </c>
    </row>
    <row r="390" spans="5:7" s="108" customFormat="1" ht="25.5" hidden="1" customHeight="1" x14ac:dyDescent="0.3">
      <c r="E390" s="108" t="s">
        <v>121</v>
      </c>
      <c r="F390" s="108" t="s">
        <v>151</v>
      </c>
      <c r="G390" s="108" t="s">
        <v>726</v>
      </c>
    </row>
    <row r="391" spans="5:7" s="108" customFormat="1" ht="25.5" hidden="1" customHeight="1" x14ac:dyDescent="0.3">
      <c r="E391" s="108" t="s">
        <v>121</v>
      </c>
      <c r="F391" s="108" t="s">
        <v>151</v>
      </c>
      <c r="G391" s="108" t="s">
        <v>625</v>
      </c>
    </row>
    <row r="392" spans="5:7" s="108" customFormat="1" ht="25.5" hidden="1" customHeight="1" x14ac:dyDescent="0.3">
      <c r="E392" s="108" t="s">
        <v>121</v>
      </c>
      <c r="F392" s="108" t="s">
        <v>151</v>
      </c>
      <c r="G392" s="108" t="s">
        <v>439</v>
      </c>
    </row>
    <row r="393" spans="5:7" s="108" customFormat="1" ht="25.5" hidden="1" customHeight="1" x14ac:dyDescent="0.3">
      <c r="E393" s="108" t="s">
        <v>121</v>
      </c>
      <c r="F393" s="108" t="s">
        <v>151</v>
      </c>
      <c r="G393" s="108" t="s">
        <v>487</v>
      </c>
    </row>
    <row r="394" spans="5:7" s="108" customFormat="1" ht="25.5" hidden="1" customHeight="1" x14ac:dyDescent="0.3">
      <c r="E394" s="108" t="s">
        <v>121</v>
      </c>
      <c r="F394" s="108" t="s">
        <v>151</v>
      </c>
      <c r="G394" s="108" t="s">
        <v>488</v>
      </c>
    </row>
    <row r="395" spans="5:7" s="108" customFormat="1" ht="25.5" hidden="1" customHeight="1" x14ac:dyDescent="0.3">
      <c r="E395" s="108" t="s">
        <v>121</v>
      </c>
      <c r="F395" s="108" t="s">
        <v>122</v>
      </c>
      <c r="G395" s="108" t="s">
        <v>579</v>
      </c>
    </row>
    <row r="396" spans="5:7" s="108" customFormat="1" ht="25.5" hidden="1" customHeight="1" x14ac:dyDescent="0.3">
      <c r="E396" s="108" t="s">
        <v>121</v>
      </c>
      <c r="F396" s="108" t="s">
        <v>225</v>
      </c>
      <c r="G396" s="108" t="s">
        <v>654</v>
      </c>
    </row>
    <row r="397" spans="5:7" s="108" customFormat="1" ht="25.5" hidden="1" customHeight="1" x14ac:dyDescent="0.3">
      <c r="E397" s="108" t="s">
        <v>121</v>
      </c>
      <c r="F397" s="108" t="s">
        <v>225</v>
      </c>
      <c r="G397" s="108" t="s">
        <v>381</v>
      </c>
    </row>
    <row r="398" spans="5:7" s="108" customFormat="1" ht="25.5" hidden="1" customHeight="1" x14ac:dyDescent="0.3">
      <c r="E398" s="108" t="s">
        <v>121</v>
      </c>
      <c r="F398" s="108" t="s">
        <v>225</v>
      </c>
      <c r="G398" s="108" t="s">
        <v>626</v>
      </c>
    </row>
    <row r="399" spans="5:7" s="108" customFormat="1" ht="25.5" hidden="1" customHeight="1" x14ac:dyDescent="0.3">
      <c r="E399" s="108" t="s">
        <v>121</v>
      </c>
      <c r="F399" s="108" t="s">
        <v>225</v>
      </c>
      <c r="G399" s="108" t="s">
        <v>440</v>
      </c>
    </row>
    <row r="400" spans="5:7" s="108" customFormat="1" ht="25.5" hidden="1" customHeight="1" x14ac:dyDescent="0.3">
      <c r="E400" s="108" t="s">
        <v>121</v>
      </c>
      <c r="F400" s="108" t="s">
        <v>123</v>
      </c>
      <c r="G400" s="108" t="s">
        <v>580</v>
      </c>
    </row>
    <row r="401" spans="5:7" s="108" customFormat="1" ht="25.5" hidden="1" customHeight="1" x14ac:dyDescent="0.3">
      <c r="E401" s="108" t="s">
        <v>121</v>
      </c>
      <c r="F401" s="108" t="s">
        <v>226</v>
      </c>
      <c r="G401" s="108" t="s">
        <v>687</v>
      </c>
    </row>
    <row r="402" spans="5:7" s="108" customFormat="1" ht="25.5" hidden="1" customHeight="1" x14ac:dyDescent="0.3">
      <c r="E402" s="108" t="s">
        <v>121</v>
      </c>
      <c r="F402" s="108" t="s">
        <v>227</v>
      </c>
      <c r="G402" s="108" t="s">
        <v>655</v>
      </c>
    </row>
    <row r="403" spans="5:7" s="108" customFormat="1" ht="25.5" hidden="1" customHeight="1" x14ac:dyDescent="0.3">
      <c r="E403" s="108" t="s">
        <v>121</v>
      </c>
      <c r="F403" s="108" t="s">
        <v>227</v>
      </c>
      <c r="G403" s="108" t="s">
        <v>380</v>
      </c>
    </row>
    <row r="404" spans="5:7" s="108" customFormat="1" ht="25.5" hidden="1" customHeight="1" x14ac:dyDescent="0.3">
      <c r="E404" s="108" t="s">
        <v>121</v>
      </c>
      <c r="F404" s="108" t="s">
        <v>227</v>
      </c>
      <c r="G404" s="108" t="s">
        <v>441</v>
      </c>
    </row>
    <row r="405" spans="5:7" s="108" customFormat="1" ht="25.5" hidden="1" customHeight="1" x14ac:dyDescent="0.3">
      <c r="E405" s="108" t="s">
        <v>121</v>
      </c>
      <c r="F405" s="108" t="s">
        <v>227</v>
      </c>
      <c r="G405" s="108" t="s">
        <v>504</v>
      </c>
    </row>
    <row r="406" spans="5:7" s="108" customFormat="1" ht="25.5" hidden="1" customHeight="1" x14ac:dyDescent="0.3">
      <c r="E406" s="108" t="s">
        <v>121</v>
      </c>
      <c r="F406" s="108" t="s">
        <v>227</v>
      </c>
      <c r="G406" s="108" t="s">
        <v>505</v>
      </c>
    </row>
    <row r="407" spans="5:7" s="108" customFormat="1" ht="25.5" hidden="1" customHeight="1" x14ac:dyDescent="0.3">
      <c r="E407" s="108" t="s">
        <v>121</v>
      </c>
      <c r="F407" s="108" t="s">
        <v>227</v>
      </c>
      <c r="G407" s="108" t="s">
        <v>506</v>
      </c>
    </row>
    <row r="408" spans="5:7" s="108" customFormat="1" ht="25.5" hidden="1" customHeight="1" x14ac:dyDescent="0.3">
      <c r="E408" s="108" t="s">
        <v>121</v>
      </c>
      <c r="F408" s="108" t="s">
        <v>152</v>
      </c>
      <c r="G408" s="108" t="s">
        <v>228</v>
      </c>
    </row>
    <row r="409" spans="5:7" s="108" customFormat="1" ht="25.5" hidden="1" customHeight="1" x14ac:dyDescent="0.3">
      <c r="E409" s="108" t="s">
        <v>121</v>
      </c>
      <c r="F409" s="108" t="s">
        <v>152</v>
      </c>
      <c r="G409" s="108" t="s">
        <v>360</v>
      </c>
    </row>
    <row r="410" spans="5:7" s="108" customFormat="1" ht="25.5" hidden="1" customHeight="1" x14ac:dyDescent="0.3">
      <c r="E410" s="108" t="s">
        <v>121</v>
      </c>
      <c r="F410" s="108" t="s">
        <v>152</v>
      </c>
      <c r="G410" s="108" t="s">
        <v>735</v>
      </c>
    </row>
    <row r="411" spans="5:7" s="108" customFormat="1" ht="25.5" hidden="1" customHeight="1" x14ac:dyDescent="0.3">
      <c r="E411" s="108" t="s">
        <v>121</v>
      </c>
      <c r="F411" s="108" t="s">
        <v>152</v>
      </c>
      <c r="G411" s="108" t="s">
        <v>581</v>
      </c>
    </row>
    <row r="412" spans="5:7" s="108" customFormat="1" ht="25.5" hidden="1" customHeight="1" x14ac:dyDescent="0.3">
      <c r="E412" s="108" t="s">
        <v>121</v>
      </c>
      <c r="F412" s="108" t="s">
        <v>152</v>
      </c>
      <c r="G412" s="108" t="s">
        <v>627</v>
      </c>
    </row>
    <row r="413" spans="5:7" s="108" customFormat="1" ht="25.5" hidden="1" customHeight="1" x14ac:dyDescent="0.3">
      <c r="E413" s="108" t="s">
        <v>121</v>
      </c>
      <c r="F413" s="108" t="s">
        <v>152</v>
      </c>
      <c r="G413" s="108" t="s">
        <v>442</v>
      </c>
    </row>
    <row r="414" spans="5:7" s="108" customFormat="1" ht="25.5" hidden="1" customHeight="1" x14ac:dyDescent="0.3">
      <c r="E414" s="108" t="s">
        <v>121</v>
      </c>
      <c r="F414" s="108" t="s">
        <v>152</v>
      </c>
      <c r="G414" s="108" t="s">
        <v>503</v>
      </c>
    </row>
    <row r="415" spans="5:7" s="108" customFormat="1" ht="25.5" hidden="1" customHeight="1" x14ac:dyDescent="0.3">
      <c r="E415" s="108" t="s">
        <v>121</v>
      </c>
      <c r="F415" s="108" t="s">
        <v>121</v>
      </c>
      <c r="G415" s="108" t="s">
        <v>229</v>
      </c>
    </row>
    <row r="416" spans="5:7" s="108" customFormat="1" ht="25.5" hidden="1" customHeight="1" x14ac:dyDescent="0.3">
      <c r="E416" s="108" t="s">
        <v>121</v>
      </c>
      <c r="F416" s="108" t="s">
        <v>121</v>
      </c>
      <c r="G416" s="108" t="s">
        <v>688</v>
      </c>
    </row>
    <row r="417" spans="5:7" s="108" customFormat="1" ht="25.5" hidden="1" customHeight="1" x14ac:dyDescent="0.3">
      <c r="E417" s="108" t="s">
        <v>121</v>
      </c>
      <c r="F417" s="108" t="s">
        <v>121</v>
      </c>
      <c r="G417" s="108" t="s">
        <v>582</v>
      </c>
    </row>
    <row r="418" spans="5:7" s="108" customFormat="1" ht="25.5" hidden="1" customHeight="1" x14ac:dyDescent="0.3">
      <c r="E418" s="108" t="s">
        <v>121</v>
      </c>
      <c r="F418" s="108" t="s">
        <v>230</v>
      </c>
      <c r="G418" s="108" t="s">
        <v>656</v>
      </c>
    </row>
    <row r="419" spans="5:7" s="108" customFormat="1" ht="25.5" hidden="1" customHeight="1" x14ac:dyDescent="0.3">
      <c r="E419" s="108" t="s">
        <v>121</v>
      </c>
      <c r="F419" s="108" t="s">
        <v>121</v>
      </c>
      <c r="G419" s="108" t="s">
        <v>361</v>
      </c>
    </row>
    <row r="420" spans="5:7" s="108" customFormat="1" ht="25.5" hidden="1" customHeight="1" x14ac:dyDescent="0.3">
      <c r="E420" s="108" t="s">
        <v>121</v>
      </c>
      <c r="F420" s="108" t="s">
        <v>230</v>
      </c>
      <c r="G420" s="108" t="s">
        <v>340</v>
      </c>
    </row>
    <row r="421" spans="5:7" s="108" customFormat="1" ht="25.5" hidden="1" customHeight="1" x14ac:dyDescent="0.3">
      <c r="E421" s="108" t="s">
        <v>121</v>
      </c>
      <c r="F421" s="108" t="s">
        <v>230</v>
      </c>
      <c r="G421" s="108" t="s">
        <v>443</v>
      </c>
    </row>
    <row r="422" spans="5:7" s="108" customFormat="1" ht="25.5" hidden="1" customHeight="1" x14ac:dyDescent="0.3">
      <c r="E422" s="108" t="s">
        <v>121</v>
      </c>
      <c r="F422" s="108" t="s">
        <v>230</v>
      </c>
      <c r="G422" s="108" t="s">
        <v>507</v>
      </c>
    </row>
    <row r="423" spans="5:7" s="108" customFormat="1" ht="25.5" hidden="1" customHeight="1" x14ac:dyDescent="0.3">
      <c r="E423" s="108" t="s">
        <v>121</v>
      </c>
      <c r="F423" s="108" t="s">
        <v>230</v>
      </c>
      <c r="G423" s="108" t="s">
        <v>508</v>
      </c>
    </row>
    <row r="424" spans="5:7" s="108" customFormat="1" ht="25.5" hidden="1" customHeight="1" x14ac:dyDescent="0.3">
      <c r="E424" s="108" t="s">
        <v>121</v>
      </c>
      <c r="F424" s="108" t="s">
        <v>124</v>
      </c>
      <c r="G424" s="108" t="s">
        <v>583</v>
      </c>
    </row>
    <row r="425" spans="5:7" s="108" customFormat="1" ht="25.5" hidden="1" customHeight="1" x14ac:dyDescent="0.3">
      <c r="E425" s="108" t="s">
        <v>121</v>
      </c>
      <c r="F425" s="108" t="s">
        <v>231</v>
      </c>
      <c r="G425" s="108" t="s">
        <v>657</v>
      </c>
    </row>
    <row r="426" spans="5:7" s="108" customFormat="1" ht="25.5" hidden="1" customHeight="1" x14ac:dyDescent="0.3">
      <c r="E426" s="108" t="s">
        <v>121</v>
      </c>
      <c r="F426" s="108" t="s">
        <v>231</v>
      </c>
      <c r="G426" s="108" t="s">
        <v>756</v>
      </c>
    </row>
    <row r="427" spans="5:7" s="108" customFormat="1" ht="25.5" hidden="1" customHeight="1" x14ac:dyDescent="0.3">
      <c r="E427" s="108" t="s">
        <v>121</v>
      </c>
      <c r="F427" s="108" t="s">
        <v>124</v>
      </c>
      <c r="G427" s="108" t="s">
        <v>584</v>
      </c>
    </row>
    <row r="428" spans="5:7" s="108" customFormat="1" ht="25.5" hidden="1" customHeight="1" x14ac:dyDescent="0.3">
      <c r="E428" s="108" t="s">
        <v>121</v>
      </c>
      <c r="F428" s="108" t="s">
        <v>124</v>
      </c>
      <c r="G428" s="108" t="s">
        <v>382</v>
      </c>
    </row>
    <row r="429" spans="5:7" s="108" customFormat="1" ht="25.5" hidden="1" customHeight="1" x14ac:dyDescent="0.3">
      <c r="E429" s="108" t="s">
        <v>121</v>
      </c>
      <c r="F429" s="108" t="s">
        <v>124</v>
      </c>
      <c r="G429" s="108" t="s">
        <v>444</v>
      </c>
    </row>
    <row r="430" spans="5:7" s="108" customFormat="1" ht="25.5" hidden="1" customHeight="1" x14ac:dyDescent="0.3">
      <c r="E430" s="108" t="s">
        <v>121</v>
      </c>
      <c r="F430" s="108" t="s">
        <v>153</v>
      </c>
      <c r="G430" s="108" t="s">
        <v>658</v>
      </c>
    </row>
    <row r="431" spans="5:7" s="108" customFormat="1" ht="25.5" hidden="1" customHeight="1" x14ac:dyDescent="0.3">
      <c r="E431" s="108" t="s">
        <v>121</v>
      </c>
      <c r="F431" s="108" t="s">
        <v>153</v>
      </c>
      <c r="G431" s="108" t="s">
        <v>585</v>
      </c>
    </row>
    <row r="432" spans="5:7" s="108" customFormat="1" ht="25.5" hidden="1" customHeight="1" x14ac:dyDescent="0.3">
      <c r="E432" s="108" t="s">
        <v>121</v>
      </c>
      <c r="F432" s="108" t="s">
        <v>153</v>
      </c>
      <c r="G432" s="108" t="s">
        <v>512</v>
      </c>
    </row>
    <row r="433" spans="5:7" s="108" customFormat="1" ht="25.5" hidden="1" customHeight="1" x14ac:dyDescent="0.3"/>
    <row r="434" spans="5:7" s="108" customFormat="1" ht="25.5" hidden="1" customHeight="1" x14ac:dyDescent="0.3"/>
    <row r="435" spans="5:7" s="108" customFormat="1" ht="25.5" hidden="1" customHeight="1" x14ac:dyDescent="0.3">
      <c r="E435" s="108" t="s">
        <v>121</v>
      </c>
      <c r="F435" s="108" t="s">
        <v>154</v>
      </c>
      <c r="G435" s="108" t="s">
        <v>659</v>
      </c>
    </row>
    <row r="436" spans="5:7" s="108" customFormat="1" ht="25.5" hidden="1" customHeight="1" x14ac:dyDescent="0.3">
      <c r="E436" s="108" t="s">
        <v>121</v>
      </c>
      <c r="F436" s="108" t="s">
        <v>154</v>
      </c>
      <c r="G436" s="108" t="s">
        <v>362</v>
      </c>
    </row>
    <row r="437" spans="5:7" s="108" customFormat="1" ht="25.5" hidden="1" customHeight="1" x14ac:dyDescent="0.3">
      <c r="E437" s="108" t="s">
        <v>121</v>
      </c>
      <c r="F437" s="108" t="s">
        <v>154</v>
      </c>
      <c r="G437" s="108" t="s">
        <v>514</v>
      </c>
    </row>
    <row r="438" spans="5:7" s="108" customFormat="1" ht="25.5" hidden="1" customHeight="1" x14ac:dyDescent="0.3"/>
    <row r="439" spans="5:7" s="108" customFormat="1" ht="25.5" hidden="1" customHeight="1" x14ac:dyDescent="0.3">
      <c r="E439" s="108" t="s">
        <v>121</v>
      </c>
      <c r="F439" s="108" t="s">
        <v>232</v>
      </c>
      <c r="G439" s="108" t="s">
        <v>233</v>
      </c>
    </row>
    <row r="440" spans="5:7" s="108" customFormat="1" ht="25.5" hidden="1" customHeight="1" x14ac:dyDescent="0.3">
      <c r="E440" s="108" t="s">
        <v>121</v>
      </c>
      <c r="F440" s="108" t="s">
        <v>155</v>
      </c>
      <c r="G440" s="109" t="s">
        <v>388</v>
      </c>
    </row>
    <row r="441" spans="5:7" s="108" customFormat="1" ht="25.5" hidden="1" customHeight="1" x14ac:dyDescent="0.3">
      <c r="E441" s="108" t="s">
        <v>121</v>
      </c>
      <c r="F441" s="108" t="s">
        <v>155</v>
      </c>
      <c r="G441" s="108" t="s">
        <v>525</v>
      </c>
    </row>
    <row r="442" spans="5:7" s="108" customFormat="1" ht="25.5" hidden="1" customHeight="1" x14ac:dyDescent="0.3"/>
    <row r="443" spans="5:7" s="108" customFormat="1" ht="25.5" hidden="1" customHeight="1" x14ac:dyDescent="0.3">
      <c r="E443" s="108" t="s">
        <v>121</v>
      </c>
      <c r="F443" s="108" t="s">
        <v>125</v>
      </c>
      <c r="G443" s="108" t="s">
        <v>586</v>
      </c>
    </row>
    <row r="444" spans="5:7" s="108" customFormat="1" ht="25.5" hidden="1" customHeight="1" x14ac:dyDescent="0.3">
      <c r="E444" s="108" t="s">
        <v>121</v>
      </c>
      <c r="F444" s="108" t="s">
        <v>234</v>
      </c>
      <c r="G444" s="108" t="s">
        <v>660</v>
      </c>
    </row>
    <row r="445" spans="5:7" s="108" customFormat="1" ht="25.5" hidden="1" customHeight="1" x14ac:dyDescent="0.3">
      <c r="E445" s="108" t="s">
        <v>121</v>
      </c>
      <c r="F445" s="108" t="s">
        <v>125</v>
      </c>
      <c r="G445" s="108" t="s">
        <v>379</v>
      </c>
    </row>
    <row r="446" spans="5:7" s="108" customFormat="1" ht="25.5" hidden="1" customHeight="1" x14ac:dyDescent="0.3">
      <c r="E446" s="108" t="s">
        <v>121</v>
      </c>
      <c r="F446" s="108" t="s">
        <v>125</v>
      </c>
      <c r="G446" s="108" t="s">
        <v>628</v>
      </c>
    </row>
    <row r="447" spans="5:7" s="108" customFormat="1" ht="25.5" hidden="1" customHeight="1" x14ac:dyDescent="0.3">
      <c r="E447" s="108" t="s">
        <v>121</v>
      </c>
      <c r="F447" s="108" t="s">
        <v>125</v>
      </c>
      <c r="G447" s="108" t="s">
        <v>542</v>
      </c>
    </row>
    <row r="448" spans="5:7" s="108" customFormat="1" ht="25.5" hidden="1" customHeight="1" x14ac:dyDescent="0.3">
      <c r="E448" s="108" t="s">
        <v>121</v>
      </c>
      <c r="F448" s="108" t="s">
        <v>125</v>
      </c>
      <c r="G448" s="108" t="s">
        <v>543</v>
      </c>
    </row>
    <row r="449" spans="5:7" s="108" customFormat="1" ht="25.5" hidden="1" customHeight="1" x14ac:dyDescent="0.3">
      <c r="E449" s="108" t="s">
        <v>121</v>
      </c>
      <c r="F449" s="108" t="s">
        <v>125</v>
      </c>
      <c r="G449" s="108" t="s">
        <v>544</v>
      </c>
    </row>
    <row r="450" spans="5:7" s="108" customFormat="1" ht="25.5" hidden="1" customHeight="1" x14ac:dyDescent="0.3">
      <c r="E450" s="108" t="s">
        <v>121</v>
      </c>
      <c r="F450" s="108" t="s">
        <v>125</v>
      </c>
      <c r="G450" s="108" t="s">
        <v>445</v>
      </c>
    </row>
    <row r="451" spans="5:7" s="108" customFormat="1" ht="25.5" hidden="1" customHeight="1" x14ac:dyDescent="0.3">
      <c r="E451" s="108" t="s">
        <v>120</v>
      </c>
      <c r="F451" s="108" t="s">
        <v>144</v>
      </c>
      <c r="G451" s="108" t="s">
        <v>661</v>
      </c>
    </row>
    <row r="452" spans="5:7" s="108" customFormat="1" ht="25.5" hidden="1" customHeight="1" x14ac:dyDescent="0.3">
      <c r="E452" s="108" t="s">
        <v>120</v>
      </c>
      <c r="F452" s="108" t="s">
        <v>144</v>
      </c>
      <c r="G452" s="108" t="s">
        <v>587</v>
      </c>
    </row>
    <row r="453" spans="5:7" s="108" customFormat="1" ht="25.5" hidden="1" customHeight="1" x14ac:dyDescent="0.3">
      <c r="E453" s="108" t="s">
        <v>120</v>
      </c>
      <c r="F453" s="108" t="s">
        <v>144</v>
      </c>
      <c r="G453" s="108" t="s">
        <v>809</v>
      </c>
    </row>
    <row r="454" spans="5:7" s="108" customFormat="1" ht="25.5" hidden="1" customHeight="1" x14ac:dyDescent="0.3">
      <c r="E454" s="108" t="s">
        <v>120</v>
      </c>
      <c r="F454" s="108" t="s">
        <v>144</v>
      </c>
      <c r="G454" s="108" t="s">
        <v>446</v>
      </c>
    </row>
    <row r="455" spans="5:7" s="108" customFormat="1" ht="25.5" hidden="1" customHeight="1" x14ac:dyDescent="0.3">
      <c r="E455" s="108" t="s">
        <v>120</v>
      </c>
      <c r="F455" s="108" t="s">
        <v>144</v>
      </c>
      <c r="G455" s="108" t="s">
        <v>826</v>
      </c>
    </row>
    <row r="456" spans="5:7" s="108" customFormat="1" ht="25.5" hidden="1" customHeight="1" x14ac:dyDescent="0.3">
      <c r="E456" s="108" t="s">
        <v>120</v>
      </c>
      <c r="F456" s="108" t="s">
        <v>144</v>
      </c>
      <c r="G456" s="108" t="s">
        <v>802</v>
      </c>
    </row>
    <row r="457" spans="5:7" s="108" customFormat="1" ht="25.5" hidden="1" customHeight="1" x14ac:dyDescent="0.3">
      <c r="E457" s="108" t="s">
        <v>120</v>
      </c>
      <c r="F457" s="108" t="s">
        <v>144</v>
      </c>
      <c r="G457" s="108" t="s">
        <v>731</v>
      </c>
    </row>
    <row r="458" spans="5:7" s="108" customFormat="1" ht="25.5" hidden="1" customHeight="1" x14ac:dyDescent="0.3">
      <c r="E458" s="108" t="s">
        <v>120</v>
      </c>
      <c r="F458" s="108" t="s">
        <v>144</v>
      </c>
      <c r="G458" s="108" t="s">
        <v>502</v>
      </c>
    </row>
    <row r="459" spans="5:7" s="108" customFormat="1" ht="25.5" hidden="1" customHeight="1" x14ac:dyDescent="0.3"/>
    <row r="460" spans="5:7" s="108" customFormat="1" ht="25.5" hidden="1" customHeight="1" x14ac:dyDescent="0.3">
      <c r="E460" s="108" t="s">
        <v>268</v>
      </c>
      <c r="F460" s="108" t="s">
        <v>268</v>
      </c>
      <c r="G460" s="108" t="s">
        <v>689</v>
      </c>
    </row>
    <row r="461" spans="5:7" s="108" customFormat="1" ht="25.5" hidden="1" customHeight="1" x14ac:dyDescent="0.3">
      <c r="E461" s="108" t="s">
        <v>120</v>
      </c>
      <c r="F461" s="108" t="s">
        <v>120</v>
      </c>
      <c r="G461" s="108" t="s">
        <v>588</v>
      </c>
    </row>
    <row r="462" spans="5:7" s="108" customFormat="1" ht="25.5" hidden="1" customHeight="1" x14ac:dyDescent="0.3">
      <c r="E462" s="108" t="s">
        <v>120</v>
      </c>
      <c r="F462" s="108" t="s">
        <v>235</v>
      </c>
      <c r="G462" s="108" t="s">
        <v>236</v>
      </c>
    </row>
    <row r="463" spans="5:7" s="108" customFormat="1" ht="25.5" hidden="1" customHeight="1" x14ac:dyDescent="0.3">
      <c r="E463" s="108" t="s">
        <v>120</v>
      </c>
      <c r="F463" s="108" t="s">
        <v>120</v>
      </c>
      <c r="G463" s="108" t="s">
        <v>366</v>
      </c>
    </row>
    <row r="464" spans="5:7" s="108" customFormat="1" ht="25.5" hidden="1" customHeight="1" x14ac:dyDescent="0.3">
      <c r="E464" s="108" t="s">
        <v>120</v>
      </c>
      <c r="F464" s="108" t="s">
        <v>235</v>
      </c>
      <c r="G464" s="108" t="s">
        <v>237</v>
      </c>
    </row>
    <row r="465" spans="5:7" s="108" customFormat="1" ht="25.5" hidden="1" customHeight="1" x14ac:dyDescent="0.3">
      <c r="E465" s="108" t="s">
        <v>120</v>
      </c>
      <c r="F465" s="108" t="s">
        <v>235</v>
      </c>
      <c r="G465" s="108" t="s">
        <v>755</v>
      </c>
    </row>
    <row r="466" spans="5:7" s="108" customFormat="1" ht="25.5" hidden="1" customHeight="1" x14ac:dyDescent="0.3">
      <c r="E466" s="108" t="s">
        <v>120</v>
      </c>
      <c r="F466" s="108" t="s">
        <v>120</v>
      </c>
      <c r="G466" s="108" t="s">
        <v>372</v>
      </c>
    </row>
    <row r="467" spans="5:7" s="108" customFormat="1" ht="25.5" hidden="1" customHeight="1" x14ac:dyDescent="0.3">
      <c r="E467" s="108" t="s">
        <v>120</v>
      </c>
      <c r="F467" s="108" t="s">
        <v>120</v>
      </c>
      <c r="G467" s="108" t="s">
        <v>447</v>
      </c>
    </row>
    <row r="468" spans="5:7" s="108" customFormat="1" ht="25.5" hidden="1" customHeight="1" x14ac:dyDescent="0.3">
      <c r="E468" s="108" t="s">
        <v>120</v>
      </c>
      <c r="F468" s="108" t="s">
        <v>120</v>
      </c>
      <c r="G468" s="108" t="s">
        <v>519</v>
      </c>
    </row>
    <row r="469" spans="5:7" s="108" customFormat="1" ht="25.5" hidden="1" customHeight="1" x14ac:dyDescent="0.3">
      <c r="E469" s="108" t="s">
        <v>120</v>
      </c>
      <c r="F469" s="108" t="s">
        <v>120</v>
      </c>
      <c r="G469" s="108" t="s">
        <v>829</v>
      </c>
    </row>
    <row r="470" spans="5:7" s="108" customFormat="1" ht="25.5" hidden="1" customHeight="1" x14ac:dyDescent="0.3">
      <c r="E470" s="108" t="s">
        <v>120</v>
      </c>
      <c r="F470" s="108" t="s">
        <v>120</v>
      </c>
      <c r="G470" s="108" t="s">
        <v>520</v>
      </c>
    </row>
    <row r="471" spans="5:7" s="108" customFormat="1" ht="25.5" hidden="1" customHeight="1" x14ac:dyDescent="0.3">
      <c r="E471" s="108" t="s">
        <v>120</v>
      </c>
      <c r="F471" s="108" t="s">
        <v>120</v>
      </c>
      <c r="G471" s="108" t="s">
        <v>521</v>
      </c>
    </row>
    <row r="472" spans="5:7" s="108" customFormat="1" ht="25.5" hidden="1" customHeight="1" x14ac:dyDescent="0.3">
      <c r="E472" s="108" t="s">
        <v>120</v>
      </c>
      <c r="F472" s="108" t="s">
        <v>120</v>
      </c>
      <c r="G472" s="108" t="s">
        <v>522</v>
      </c>
    </row>
    <row r="473" spans="5:7" s="108" customFormat="1" ht="25.5" hidden="1" customHeight="1" x14ac:dyDescent="0.3">
      <c r="E473" s="108" t="s">
        <v>120</v>
      </c>
      <c r="F473" s="108" t="s">
        <v>120</v>
      </c>
      <c r="G473" s="108" t="s">
        <v>523</v>
      </c>
    </row>
    <row r="474" spans="5:7" s="108" customFormat="1" ht="25.5" hidden="1" customHeight="1" x14ac:dyDescent="0.3"/>
    <row r="475" spans="5:7" s="108" customFormat="1" ht="25.5" hidden="1" customHeight="1" x14ac:dyDescent="0.3"/>
    <row r="476" spans="5:7" s="108" customFormat="1" ht="25.5" hidden="1" customHeight="1" x14ac:dyDescent="0.3"/>
    <row r="477" spans="5:7" s="108" customFormat="1" ht="25.5" hidden="1" customHeight="1" x14ac:dyDescent="0.3">
      <c r="E477" s="108" t="s">
        <v>120</v>
      </c>
      <c r="F477" s="108" t="s">
        <v>238</v>
      </c>
      <c r="G477" s="108" t="s">
        <v>239</v>
      </c>
    </row>
    <row r="478" spans="5:7" s="108" customFormat="1" ht="25.5" hidden="1" customHeight="1" x14ac:dyDescent="0.3">
      <c r="E478" s="108" t="s">
        <v>120</v>
      </c>
      <c r="F478" s="108" t="s">
        <v>240</v>
      </c>
      <c r="G478" s="108" t="s">
        <v>589</v>
      </c>
    </row>
    <row r="479" spans="5:7" s="108" customFormat="1" ht="25.5" hidden="1" customHeight="1" x14ac:dyDescent="0.3">
      <c r="E479" s="108" t="s">
        <v>120</v>
      </c>
      <c r="F479" s="108" t="s">
        <v>240</v>
      </c>
      <c r="G479" s="108" t="s">
        <v>374</v>
      </c>
    </row>
    <row r="480" spans="5:7" s="108" customFormat="1" ht="25.5" hidden="1" customHeight="1" x14ac:dyDescent="0.3">
      <c r="E480" s="108" t="s">
        <v>120</v>
      </c>
      <c r="F480" s="108" t="s">
        <v>240</v>
      </c>
      <c r="G480" s="108" t="s">
        <v>629</v>
      </c>
    </row>
    <row r="481" spans="5:7" s="108" customFormat="1" ht="25.5" hidden="1" customHeight="1" x14ac:dyDescent="0.3">
      <c r="E481" s="108" t="s">
        <v>120</v>
      </c>
      <c r="F481" s="108" t="s">
        <v>240</v>
      </c>
      <c r="G481" s="108" t="s">
        <v>531</v>
      </c>
    </row>
    <row r="482" spans="5:7" s="108" customFormat="1" ht="25.5" hidden="1" customHeight="1" x14ac:dyDescent="0.3">
      <c r="E482" s="108" t="s">
        <v>120</v>
      </c>
      <c r="F482" s="108" t="s">
        <v>240</v>
      </c>
      <c r="G482" s="108" t="s">
        <v>532</v>
      </c>
    </row>
    <row r="483" spans="5:7" s="108" customFormat="1" ht="25.5" hidden="1" customHeight="1" x14ac:dyDescent="0.3">
      <c r="E483" s="108" t="s">
        <v>120</v>
      </c>
      <c r="F483" s="108" t="s">
        <v>240</v>
      </c>
      <c r="G483" s="108" t="s">
        <v>823</v>
      </c>
    </row>
    <row r="484" spans="5:7" s="108" customFormat="1" ht="25.5" hidden="1" customHeight="1" x14ac:dyDescent="0.3">
      <c r="E484" s="108" t="s">
        <v>120</v>
      </c>
      <c r="F484" s="108" t="s">
        <v>240</v>
      </c>
      <c r="G484" s="108" t="s">
        <v>533</v>
      </c>
    </row>
    <row r="485" spans="5:7" s="108" customFormat="1" ht="25.5" hidden="1" customHeight="1" x14ac:dyDescent="0.3">
      <c r="E485" s="108" t="s">
        <v>120</v>
      </c>
      <c r="F485" s="108" t="s">
        <v>240</v>
      </c>
      <c r="G485" s="108" t="s">
        <v>793</v>
      </c>
    </row>
    <row r="486" spans="5:7" s="108" customFormat="1" ht="25.5" hidden="1" customHeight="1" x14ac:dyDescent="0.3">
      <c r="E486" s="108" t="s">
        <v>120</v>
      </c>
      <c r="F486" s="108" t="s">
        <v>240</v>
      </c>
      <c r="G486" s="108" t="s">
        <v>738</v>
      </c>
    </row>
    <row r="487" spans="5:7" s="108" customFormat="1" ht="25.5" hidden="1" customHeight="1" x14ac:dyDescent="0.3">
      <c r="E487" s="108" t="s">
        <v>120</v>
      </c>
      <c r="F487" s="108" t="s">
        <v>240</v>
      </c>
      <c r="G487" s="108" t="s">
        <v>448</v>
      </c>
    </row>
    <row r="488" spans="5:7" s="108" customFormat="1" ht="25.5" hidden="1" customHeight="1" x14ac:dyDescent="0.3">
      <c r="E488" s="108" t="s">
        <v>120</v>
      </c>
      <c r="F488" s="108" t="s">
        <v>150</v>
      </c>
      <c r="G488" s="108" t="s">
        <v>241</v>
      </c>
    </row>
    <row r="489" spans="5:7" s="108" customFormat="1" ht="25.5" hidden="1" customHeight="1" x14ac:dyDescent="0.3">
      <c r="E489" s="108" t="s">
        <v>120</v>
      </c>
      <c r="F489" s="108" t="s">
        <v>150</v>
      </c>
      <c r="G489" s="108" t="s">
        <v>590</v>
      </c>
    </row>
    <row r="490" spans="5:7" s="108" customFormat="1" ht="25.5" hidden="1" customHeight="1" x14ac:dyDescent="0.3">
      <c r="E490" s="108" t="s">
        <v>120</v>
      </c>
      <c r="F490" s="108" t="s">
        <v>150</v>
      </c>
      <c r="G490" s="108" t="s">
        <v>373</v>
      </c>
    </row>
    <row r="491" spans="5:7" s="108" customFormat="1" ht="25.5" hidden="1" customHeight="1" x14ac:dyDescent="0.3">
      <c r="E491" s="108" t="s">
        <v>120</v>
      </c>
      <c r="F491" s="108" t="s">
        <v>150</v>
      </c>
      <c r="G491" s="108" t="s">
        <v>630</v>
      </c>
    </row>
    <row r="492" spans="5:7" s="108" customFormat="1" ht="25.5" hidden="1" customHeight="1" x14ac:dyDescent="0.3">
      <c r="E492" s="108" t="s">
        <v>120</v>
      </c>
      <c r="F492" s="108" t="s">
        <v>150</v>
      </c>
      <c r="G492" s="108" t="s">
        <v>545</v>
      </c>
    </row>
    <row r="493" spans="5:7" s="108" customFormat="1" ht="25.5" hidden="1" customHeight="1" x14ac:dyDescent="0.3">
      <c r="E493" s="108" t="s">
        <v>120</v>
      </c>
      <c r="F493" s="108" t="s">
        <v>150</v>
      </c>
      <c r="G493" s="108" t="s">
        <v>546</v>
      </c>
    </row>
    <row r="494" spans="5:7" s="108" customFormat="1" ht="25.5" hidden="1" customHeight="1" x14ac:dyDescent="0.3">
      <c r="E494" s="108" t="s">
        <v>126</v>
      </c>
      <c r="F494" s="108" t="s">
        <v>127</v>
      </c>
      <c r="G494" s="108" t="s">
        <v>591</v>
      </c>
    </row>
    <row r="495" spans="5:7" s="108" customFormat="1" ht="25.5" hidden="1" customHeight="1" x14ac:dyDescent="0.3">
      <c r="E495" s="108" t="s">
        <v>126</v>
      </c>
      <c r="F495" s="108" t="s">
        <v>242</v>
      </c>
      <c r="G495" s="108" t="s">
        <v>690</v>
      </c>
    </row>
    <row r="496" spans="5:7" s="108" customFormat="1" ht="25.5" hidden="1" customHeight="1" x14ac:dyDescent="0.3">
      <c r="E496" s="108" t="s">
        <v>126</v>
      </c>
      <c r="F496" s="108" t="s">
        <v>243</v>
      </c>
      <c r="G496" s="108" t="s">
        <v>662</v>
      </c>
    </row>
    <row r="497" spans="5:7" s="108" customFormat="1" ht="25.5" hidden="1" customHeight="1" x14ac:dyDescent="0.3">
      <c r="E497" s="108" t="s">
        <v>126</v>
      </c>
      <c r="F497" s="108" t="s">
        <v>243</v>
      </c>
      <c r="G497" s="108" t="s">
        <v>739</v>
      </c>
    </row>
    <row r="498" spans="5:7" s="108" customFormat="1" ht="25.5" hidden="1" customHeight="1" x14ac:dyDescent="0.3">
      <c r="E498" s="108" t="s">
        <v>126</v>
      </c>
      <c r="F498" s="108" t="s">
        <v>127</v>
      </c>
      <c r="G498" s="108" t="s">
        <v>350</v>
      </c>
    </row>
    <row r="499" spans="5:7" s="108" customFormat="1" ht="25.5" hidden="1" customHeight="1" x14ac:dyDescent="0.3">
      <c r="E499" s="108" t="s">
        <v>126</v>
      </c>
      <c r="F499" s="108" t="s">
        <v>127</v>
      </c>
      <c r="G499" s="108" t="s">
        <v>334</v>
      </c>
    </row>
    <row r="500" spans="5:7" s="108" customFormat="1" ht="25.5" hidden="1" customHeight="1" x14ac:dyDescent="0.3">
      <c r="E500" s="108" t="s">
        <v>126</v>
      </c>
      <c r="F500" s="108" t="s">
        <v>127</v>
      </c>
      <c r="G500" s="108" t="s">
        <v>796</v>
      </c>
    </row>
    <row r="501" spans="5:7" s="108" customFormat="1" ht="25.5" hidden="1" customHeight="1" x14ac:dyDescent="0.3">
      <c r="E501" s="108" t="s">
        <v>126</v>
      </c>
      <c r="F501" s="108" t="s">
        <v>127</v>
      </c>
      <c r="G501" s="108" t="s">
        <v>797</v>
      </c>
    </row>
    <row r="502" spans="5:7" s="108" customFormat="1" ht="25.5" hidden="1" customHeight="1" x14ac:dyDescent="0.3">
      <c r="E502" s="108" t="s">
        <v>126</v>
      </c>
      <c r="F502" s="108" t="s">
        <v>127</v>
      </c>
      <c r="G502" s="108" t="s">
        <v>798</v>
      </c>
    </row>
    <row r="503" spans="5:7" s="108" customFormat="1" ht="25.5" hidden="1" customHeight="1" x14ac:dyDescent="0.3">
      <c r="E503" s="108" t="s">
        <v>126</v>
      </c>
      <c r="F503" s="108" t="s">
        <v>127</v>
      </c>
      <c r="G503" s="108" t="s">
        <v>799</v>
      </c>
    </row>
    <row r="504" spans="5:7" s="108" customFormat="1" ht="25.5" hidden="1" customHeight="1" x14ac:dyDescent="0.3">
      <c r="E504" s="108" t="s">
        <v>126</v>
      </c>
      <c r="F504" s="108" t="s">
        <v>127</v>
      </c>
      <c r="G504" s="108" t="s">
        <v>800</v>
      </c>
    </row>
    <row r="505" spans="5:7" s="108" customFormat="1" ht="25.5" hidden="1" customHeight="1" x14ac:dyDescent="0.3">
      <c r="E505" s="108" t="s">
        <v>126</v>
      </c>
      <c r="F505" s="108" t="s">
        <v>127</v>
      </c>
      <c r="G505" s="108" t="s">
        <v>489</v>
      </c>
    </row>
    <row r="506" spans="5:7" s="108" customFormat="1" ht="25.5" hidden="1" customHeight="1" x14ac:dyDescent="0.3">
      <c r="E506" s="108" t="s">
        <v>126</v>
      </c>
      <c r="F506" s="108" t="s">
        <v>127</v>
      </c>
      <c r="G506" s="108" t="s">
        <v>490</v>
      </c>
    </row>
    <row r="507" spans="5:7" s="108" customFormat="1" ht="25.5" hidden="1" customHeight="1" x14ac:dyDescent="0.3">
      <c r="E507" s="108" t="s">
        <v>126</v>
      </c>
      <c r="F507" s="108" t="s">
        <v>127</v>
      </c>
      <c r="G507" s="108" t="s">
        <v>491</v>
      </c>
    </row>
    <row r="508" spans="5:7" s="108" customFormat="1" ht="25.5" hidden="1" customHeight="1" x14ac:dyDescent="0.3">
      <c r="E508" s="108" t="s">
        <v>126</v>
      </c>
      <c r="F508" s="108" t="s">
        <v>127</v>
      </c>
      <c r="G508" s="108" t="s">
        <v>492</v>
      </c>
    </row>
    <row r="509" spans="5:7" s="108" customFormat="1" ht="25.5" hidden="1" customHeight="1" x14ac:dyDescent="0.3">
      <c r="E509" s="108" t="s">
        <v>126</v>
      </c>
      <c r="F509" s="108" t="s">
        <v>157</v>
      </c>
      <c r="G509" s="108" t="s">
        <v>663</v>
      </c>
    </row>
    <row r="510" spans="5:7" s="108" customFormat="1" ht="25.5" hidden="1" customHeight="1" x14ac:dyDescent="0.3">
      <c r="E510" s="108" t="s">
        <v>126</v>
      </c>
      <c r="F510" s="108" t="s">
        <v>157</v>
      </c>
      <c r="G510" s="108" t="s">
        <v>592</v>
      </c>
    </row>
    <row r="511" spans="5:7" s="108" customFormat="1" ht="25.5" hidden="1" customHeight="1" x14ac:dyDescent="0.3">
      <c r="E511" s="108" t="s">
        <v>126</v>
      </c>
      <c r="F511" s="108" t="s">
        <v>157</v>
      </c>
      <c r="G511" s="108" t="s">
        <v>805</v>
      </c>
    </row>
    <row r="512" spans="5:7" s="108" customFormat="1" ht="25.5" hidden="1" customHeight="1" x14ac:dyDescent="0.3">
      <c r="E512" s="108" t="s">
        <v>126</v>
      </c>
      <c r="F512" s="108" t="s">
        <v>157</v>
      </c>
      <c r="G512" s="108" t="s">
        <v>754</v>
      </c>
    </row>
    <row r="513" spans="5:7" s="108" customFormat="1" ht="25.5" hidden="1" customHeight="1" x14ac:dyDescent="0.3">
      <c r="E513" s="108" t="s">
        <v>126</v>
      </c>
      <c r="F513" s="108" t="s">
        <v>157</v>
      </c>
      <c r="G513" s="114" t="s">
        <v>349</v>
      </c>
    </row>
    <row r="514" spans="5:7" s="108" customFormat="1" ht="25.5" hidden="1" customHeight="1" x14ac:dyDescent="0.3">
      <c r="E514" s="108" t="s">
        <v>126</v>
      </c>
      <c r="F514" s="108" t="s">
        <v>157</v>
      </c>
      <c r="G514" s="108" t="s">
        <v>631</v>
      </c>
    </row>
    <row r="515" spans="5:7" s="108" customFormat="1" ht="25.5" hidden="1" customHeight="1" x14ac:dyDescent="0.3"/>
    <row r="516" spans="5:7" s="108" customFormat="1" ht="25.5" hidden="1" customHeight="1" x14ac:dyDescent="0.3">
      <c r="E516" s="108" t="s">
        <v>126</v>
      </c>
      <c r="F516" s="108" t="s">
        <v>244</v>
      </c>
      <c r="G516" s="108" t="s">
        <v>245</v>
      </c>
    </row>
    <row r="517" spans="5:7" s="108" customFormat="1" ht="25.5" hidden="1" customHeight="1" x14ac:dyDescent="0.3">
      <c r="E517" s="108" t="s">
        <v>126</v>
      </c>
      <c r="F517" s="108" t="s">
        <v>244</v>
      </c>
      <c r="G517" s="108" t="s">
        <v>740</v>
      </c>
    </row>
    <row r="518" spans="5:7" s="108" customFormat="1" ht="25.5" hidden="1" customHeight="1" x14ac:dyDescent="0.3">
      <c r="E518" s="108" t="s">
        <v>126</v>
      </c>
      <c r="F518" s="108" t="s">
        <v>244</v>
      </c>
      <c r="G518" s="108" t="s">
        <v>593</v>
      </c>
    </row>
    <row r="519" spans="5:7" s="108" customFormat="1" ht="25.5" hidden="1" customHeight="1" x14ac:dyDescent="0.3">
      <c r="E519" s="108" t="s">
        <v>126</v>
      </c>
      <c r="F519" s="108" t="s">
        <v>244</v>
      </c>
      <c r="G519" s="108" t="s">
        <v>450</v>
      </c>
    </row>
    <row r="520" spans="5:7" s="108" customFormat="1" ht="25.5" hidden="1" customHeight="1" x14ac:dyDescent="0.3"/>
    <row r="521" spans="5:7" s="108" customFormat="1" ht="25.5" hidden="1" customHeight="1" x14ac:dyDescent="0.3"/>
    <row r="522" spans="5:7" s="108" customFormat="1" ht="25.5" hidden="1" customHeight="1" x14ac:dyDescent="0.3">
      <c r="E522" s="108" t="s">
        <v>126</v>
      </c>
      <c r="F522" s="108" t="s">
        <v>156</v>
      </c>
      <c r="G522" s="108" t="s">
        <v>246</v>
      </c>
    </row>
    <row r="523" spans="5:7" s="108" customFormat="1" ht="25.5" hidden="1" customHeight="1" x14ac:dyDescent="0.3">
      <c r="E523" s="108" t="s">
        <v>126</v>
      </c>
      <c r="F523" s="108" t="s">
        <v>156</v>
      </c>
      <c r="G523" s="108" t="s">
        <v>594</v>
      </c>
    </row>
    <row r="524" spans="5:7" s="108" customFormat="1" ht="25.5" hidden="1" customHeight="1" x14ac:dyDescent="0.3">
      <c r="E524" s="108" t="s">
        <v>126</v>
      </c>
      <c r="F524" s="108" t="s">
        <v>156</v>
      </c>
      <c r="G524" s="108" t="s">
        <v>808</v>
      </c>
    </row>
    <row r="525" spans="5:7" s="108" customFormat="1" ht="25.5" hidden="1" customHeight="1" x14ac:dyDescent="0.3">
      <c r="E525" s="108" t="s">
        <v>126</v>
      </c>
      <c r="F525" s="108" t="s">
        <v>156</v>
      </c>
      <c r="G525" s="108" t="s">
        <v>737</v>
      </c>
    </row>
    <row r="526" spans="5:7" s="108" customFormat="1" ht="25.5" hidden="1" customHeight="1" x14ac:dyDescent="0.3">
      <c r="E526" s="108" t="s">
        <v>126</v>
      </c>
      <c r="F526" s="108" t="s">
        <v>156</v>
      </c>
      <c r="G526" s="108" t="s">
        <v>416</v>
      </c>
    </row>
    <row r="527" spans="5:7" s="108" customFormat="1" ht="25.5" hidden="1" customHeight="1" x14ac:dyDescent="0.3">
      <c r="E527" s="108" t="s">
        <v>126</v>
      </c>
      <c r="F527" s="108" t="s">
        <v>156</v>
      </c>
      <c r="G527" s="108" t="s">
        <v>451</v>
      </c>
    </row>
    <row r="528" spans="5:7" s="108" customFormat="1" ht="25.5" hidden="1" customHeight="1" x14ac:dyDescent="0.3">
      <c r="E528" s="108" t="s">
        <v>126</v>
      </c>
      <c r="F528" s="108" t="s">
        <v>156</v>
      </c>
      <c r="G528" s="108" t="s">
        <v>524</v>
      </c>
    </row>
    <row r="529" spans="5:7" s="108" customFormat="1" ht="25.5" hidden="1" customHeight="1" x14ac:dyDescent="0.3">
      <c r="E529" s="108" t="s">
        <v>126</v>
      </c>
      <c r="F529" s="108" t="s">
        <v>128</v>
      </c>
      <c r="G529" s="108" t="s">
        <v>595</v>
      </c>
    </row>
    <row r="530" spans="5:7" s="108" customFormat="1" ht="25.5" hidden="1" customHeight="1" x14ac:dyDescent="0.3">
      <c r="E530" s="108" t="s">
        <v>126</v>
      </c>
      <c r="F530" s="108" t="s">
        <v>128</v>
      </c>
      <c r="G530" s="108" t="s">
        <v>820</v>
      </c>
    </row>
    <row r="531" spans="5:7" s="108" customFormat="1" ht="25.5" hidden="1" customHeight="1" x14ac:dyDescent="0.3">
      <c r="E531" s="108" t="s">
        <v>126</v>
      </c>
      <c r="F531" s="108" t="s">
        <v>247</v>
      </c>
      <c r="G531" s="108" t="s">
        <v>664</v>
      </c>
    </row>
    <row r="532" spans="5:7" s="108" customFormat="1" ht="25.5" hidden="1" customHeight="1" x14ac:dyDescent="0.3">
      <c r="E532" s="108" t="s">
        <v>126</v>
      </c>
      <c r="F532" s="108" t="s">
        <v>247</v>
      </c>
      <c r="G532" s="108" t="s">
        <v>795</v>
      </c>
    </row>
    <row r="533" spans="5:7" s="108" customFormat="1" ht="25.5" hidden="1" customHeight="1" x14ac:dyDescent="0.3">
      <c r="E533" s="108" t="s">
        <v>126</v>
      </c>
      <c r="F533" s="108" t="s">
        <v>247</v>
      </c>
      <c r="G533" s="108" t="s">
        <v>753</v>
      </c>
    </row>
    <row r="534" spans="5:7" s="108" customFormat="1" ht="25.5" hidden="1" customHeight="1" x14ac:dyDescent="0.3">
      <c r="E534" s="108" t="s">
        <v>126</v>
      </c>
      <c r="F534" s="108" t="s">
        <v>128</v>
      </c>
      <c r="G534" s="108" t="s">
        <v>343</v>
      </c>
    </row>
    <row r="535" spans="5:7" s="108" customFormat="1" ht="25.5" hidden="1" customHeight="1" x14ac:dyDescent="0.3">
      <c r="E535" s="108" t="s">
        <v>126</v>
      </c>
      <c r="F535" s="108" t="s">
        <v>128</v>
      </c>
      <c r="G535" s="108" t="s">
        <v>529</v>
      </c>
    </row>
    <row r="536" spans="5:7" s="108" customFormat="1" ht="25.5" hidden="1" customHeight="1" x14ac:dyDescent="0.3">
      <c r="E536" s="108" t="s">
        <v>126</v>
      </c>
      <c r="F536" s="108" t="s">
        <v>128</v>
      </c>
      <c r="G536" s="108" t="s">
        <v>729</v>
      </c>
    </row>
    <row r="537" spans="5:7" s="108" customFormat="1" ht="25.5" hidden="1" customHeight="1" x14ac:dyDescent="0.3">
      <c r="E537" s="108" t="s">
        <v>126</v>
      </c>
      <c r="F537" s="108" t="s">
        <v>128</v>
      </c>
      <c r="G537" s="108" t="s">
        <v>530</v>
      </c>
    </row>
    <row r="538" spans="5:7" s="108" customFormat="1" ht="25.5" hidden="1" customHeight="1" x14ac:dyDescent="0.3">
      <c r="E538" s="108" t="s">
        <v>126</v>
      </c>
      <c r="F538" s="108" t="s">
        <v>130</v>
      </c>
      <c r="G538" s="108" t="s">
        <v>596</v>
      </c>
    </row>
    <row r="539" spans="5:7" s="108" customFormat="1" ht="25.5" hidden="1" customHeight="1" x14ac:dyDescent="0.3">
      <c r="E539" s="108" t="s">
        <v>126</v>
      </c>
      <c r="F539" s="108" t="s">
        <v>130</v>
      </c>
      <c r="G539" s="108" t="s">
        <v>816</v>
      </c>
    </row>
    <row r="540" spans="5:7" s="108" customFormat="1" ht="25.5" hidden="1" customHeight="1" x14ac:dyDescent="0.3">
      <c r="E540" s="108" t="s">
        <v>126</v>
      </c>
      <c r="F540" s="108" t="s">
        <v>130</v>
      </c>
      <c r="G540" s="108" t="s">
        <v>817</v>
      </c>
    </row>
    <row r="541" spans="5:7" s="108" customFormat="1" ht="25.5" hidden="1" customHeight="1" x14ac:dyDescent="0.3">
      <c r="E541" s="108" t="s">
        <v>126</v>
      </c>
      <c r="F541" s="108" t="s">
        <v>130</v>
      </c>
      <c r="G541" s="108" t="s">
        <v>818</v>
      </c>
    </row>
    <row r="542" spans="5:7" s="108" customFormat="1" ht="25.5" hidden="1" customHeight="1" x14ac:dyDescent="0.3">
      <c r="E542" s="108" t="s">
        <v>126</v>
      </c>
      <c r="F542" s="108" t="s">
        <v>130</v>
      </c>
      <c r="G542" s="108" t="s">
        <v>368</v>
      </c>
    </row>
    <row r="543" spans="5:7" s="108" customFormat="1" ht="25.5" hidden="1" customHeight="1" x14ac:dyDescent="0.3">
      <c r="E543" s="108" t="s">
        <v>126</v>
      </c>
      <c r="F543" s="108" t="s">
        <v>130</v>
      </c>
      <c r="G543" s="108" t="s">
        <v>752</v>
      </c>
    </row>
    <row r="544" spans="5:7" s="108" customFormat="1" ht="25.5" hidden="1" customHeight="1" x14ac:dyDescent="0.3">
      <c r="E544" s="108" t="s">
        <v>126</v>
      </c>
      <c r="F544" s="108" t="s">
        <v>248</v>
      </c>
      <c r="G544" s="108" t="s">
        <v>129</v>
      </c>
    </row>
    <row r="545" spans="5:7" s="108" customFormat="1" ht="25.5" hidden="1" customHeight="1" x14ac:dyDescent="0.3">
      <c r="E545" s="108" t="s">
        <v>126</v>
      </c>
      <c r="F545" s="108" t="s">
        <v>248</v>
      </c>
      <c r="G545" s="108" t="s">
        <v>452</v>
      </c>
    </row>
    <row r="546" spans="5:7" s="108" customFormat="1" ht="25.5" hidden="1" customHeight="1" x14ac:dyDescent="0.3">
      <c r="E546" s="108" t="s">
        <v>126</v>
      </c>
      <c r="F546" s="108" t="s">
        <v>248</v>
      </c>
      <c r="G546" s="108" t="s">
        <v>535</v>
      </c>
    </row>
    <row r="547" spans="5:7" s="108" customFormat="1" ht="25.5" hidden="1" customHeight="1" x14ac:dyDescent="0.3">
      <c r="E547" s="108" t="s">
        <v>126</v>
      </c>
      <c r="F547" s="108" t="s">
        <v>248</v>
      </c>
      <c r="G547" s="108" t="s">
        <v>536</v>
      </c>
    </row>
    <row r="548" spans="5:7" s="108" customFormat="1" ht="25.5" hidden="1" customHeight="1" x14ac:dyDescent="0.3">
      <c r="E548" s="108" t="s">
        <v>126</v>
      </c>
      <c r="F548" s="108" t="s">
        <v>126</v>
      </c>
      <c r="G548" s="108" t="s">
        <v>249</v>
      </c>
    </row>
    <row r="549" spans="5:7" s="108" customFormat="1" ht="25.5" hidden="1" customHeight="1" x14ac:dyDescent="0.3">
      <c r="E549" s="108" t="s">
        <v>126</v>
      </c>
      <c r="F549" s="108" t="s">
        <v>126</v>
      </c>
      <c r="G549" s="108" t="s">
        <v>691</v>
      </c>
    </row>
    <row r="550" spans="5:7" s="108" customFormat="1" ht="25.5" hidden="1" customHeight="1" x14ac:dyDescent="0.3">
      <c r="E550" s="108" t="s">
        <v>126</v>
      </c>
      <c r="F550" s="108" t="s">
        <v>250</v>
      </c>
      <c r="G550" s="108" t="s">
        <v>251</v>
      </c>
    </row>
    <row r="551" spans="5:7" s="108" customFormat="1" ht="25.5" hidden="1" customHeight="1" x14ac:dyDescent="0.3">
      <c r="E551" s="108" t="s">
        <v>126</v>
      </c>
      <c r="F551" s="108" t="s">
        <v>250</v>
      </c>
      <c r="G551" s="108" t="s">
        <v>745</v>
      </c>
    </row>
    <row r="552" spans="5:7" s="108" customFormat="1" ht="25.5" hidden="1" customHeight="1" x14ac:dyDescent="0.3">
      <c r="E552" s="108" t="s">
        <v>126</v>
      </c>
      <c r="F552" s="108" t="s">
        <v>250</v>
      </c>
      <c r="G552" s="108" t="s">
        <v>811</v>
      </c>
    </row>
    <row r="553" spans="5:7" s="108" customFormat="1" ht="25.5" hidden="1" customHeight="1" x14ac:dyDescent="0.3">
      <c r="E553" s="108" t="s">
        <v>126</v>
      </c>
      <c r="F553" s="108" t="s">
        <v>250</v>
      </c>
      <c r="G553" s="108" t="s">
        <v>830</v>
      </c>
    </row>
    <row r="554" spans="5:7" s="108" customFormat="1" ht="25.5" hidden="1" customHeight="1" x14ac:dyDescent="0.3">
      <c r="E554" s="108" t="s">
        <v>126</v>
      </c>
      <c r="F554" s="108" t="s">
        <v>250</v>
      </c>
      <c r="G554" s="108" t="s">
        <v>732</v>
      </c>
    </row>
    <row r="555" spans="5:7" s="108" customFormat="1" ht="25.5" hidden="1" customHeight="1" x14ac:dyDescent="0.3">
      <c r="E555" s="108" t="s">
        <v>126</v>
      </c>
      <c r="F555" s="108" t="s">
        <v>250</v>
      </c>
      <c r="G555" s="108" t="s">
        <v>449</v>
      </c>
    </row>
    <row r="556" spans="5:7" s="108" customFormat="1" ht="25.5" hidden="1" customHeight="1" x14ac:dyDescent="0.3">
      <c r="E556" s="108" t="s">
        <v>126</v>
      </c>
      <c r="F556" s="108" t="s">
        <v>250</v>
      </c>
      <c r="G556" s="108" t="s">
        <v>538</v>
      </c>
    </row>
    <row r="557" spans="5:7" s="108" customFormat="1" ht="25.5" hidden="1" customHeight="1" x14ac:dyDescent="0.3">
      <c r="E557" s="108" t="s">
        <v>126</v>
      </c>
      <c r="F557" s="108" t="s">
        <v>250</v>
      </c>
      <c r="G557" s="108" t="s">
        <v>539</v>
      </c>
    </row>
    <row r="558" spans="5:7" s="108" customFormat="1" ht="25.5" hidden="1" customHeight="1" x14ac:dyDescent="0.3">
      <c r="E558" s="108" t="s">
        <v>126</v>
      </c>
      <c r="F558" s="108" t="s">
        <v>250</v>
      </c>
      <c r="G558" s="108" t="s">
        <v>540</v>
      </c>
    </row>
    <row r="559" spans="5:7" s="108" customFormat="1" ht="25.5" hidden="1" customHeight="1" x14ac:dyDescent="0.3">
      <c r="E559" s="108" t="s">
        <v>126</v>
      </c>
      <c r="F559" s="108" t="s">
        <v>131</v>
      </c>
      <c r="G559" s="108" t="s">
        <v>665</v>
      </c>
    </row>
    <row r="560" spans="5:7" s="108" customFormat="1" ht="25.5" hidden="1" customHeight="1" x14ac:dyDescent="0.3">
      <c r="E560" s="108" t="s">
        <v>126</v>
      </c>
      <c r="F560" s="108" t="s">
        <v>131</v>
      </c>
      <c r="G560" s="108" t="s">
        <v>751</v>
      </c>
    </row>
    <row r="561" spans="5:7" s="108" customFormat="1" ht="25.5" hidden="1" customHeight="1" x14ac:dyDescent="0.3">
      <c r="E561" s="108" t="s">
        <v>126</v>
      </c>
      <c r="F561" s="108" t="s">
        <v>131</v>
      </c>
      <c r="G561" s="108" t="s">
        <v>597</v>
      </c>
    </row>
    <row r="562" spans="5:7" s="108" customFormat="1" ht="25.5" hidden="1" customHeight="1" x14ac:dyDescent="0.3">
      <c r="E562" s="108" t="s">
        <v>126</v>
      </c>
      <c r="F562" s="108" t="s">
        <v>131</v>
      </c>
      <c r="G562" s="108" t="s">
        <v>801</v>
      </c>
    </row>
    <row r="563" spans="5:7" s="108" customFormat="1" ht="25.5" hidden="1" customHeight="1" x14ac:dyDescent="0.3">
      <c r="E563" s="108" t="s">
        <v>126</v>
      </c>
      <c r="F563" s="108" t="s">
        <v>252</v>
      </c>
      <c r="G563" s="108" t="s">
        <v>351</v>
      </c>
    </row>
    <row r="564" spans="5:7" s="108" customFormat="1" ht="25.5" hidden="1" customHeight="1" x14ac:dyDescent="0.3">
      <c r="E564" s="108" t="s">
        <v>126</v>
      </c>
      <c r="F564" s="108" t="s">
        <v>252</v>
      </c>
      <c r="G564" s="108" t="s">
        <v>806</v>
      </c>
    </row>
    <row r="565" spans="5:7" s="108" customFormat="1" ht="25.5" hidden="1" customHeight="1" x14ac:dyDescent="0.3">
      <c r="E565" s="108" t="s">
        <v>126</v>
      </c>
      <c r="F565" s="108" t="s">
        <v>252</v>
      </c>
      <c r="G565" s="108" t="s">
        <v>547</v>
      </c>
    </row>
    <row r="566" spans="5:7" s="108" customFormat="1" ht="25.5" hidden="1" customHeight="1" x14ac:dyDescent="0.3">
      <c r="E566" s="108" t="s">
        <v>126</v>
      </c>
      <c r="F566" s="108" t="s">
        <v>252</v>
      </c>
      <c r="G566" s="108" t="s">
        <v>772</v>
      </c>
    </row>
    <row r="567" spans="5:7" s="108" customFormat="1" ht="25.5" hidden="1" customHeight="1" x14ac:dyDescent="0.3">
      <c r="E567" s="108" t="s">
        <v>126</v>
      </c>
      <c r="F567" s="108" t="s">
        <v>252</v>
      </c>
      <c r="G567" s="108" t="s">
        <v>548</v>
      </c>
    </row>
    <row r="568" spans="5:7" s="108" customFormat="1" ht="25.5" hidden="1" customHeight="1" x14ac:dyDescent="0.3"/>
    <row r="569" spans="5:7" s="108" customFormat="1" ht="25.5" hidden="1" customHeight="1" x14ac:dyDescent="0.3">
      <c r="E569" s="108" t="s">
        <v>132</v>
      </c>
      <c r="F569" s="108" t="s">
        <v>158</v>
      </c>
      <c r="G569" s="108" t="s">
        <v>666</v>
      </c>
    </row>
    <row r="570" spans="5:7" s="108" customFormat="1" ht="25.5" hidden="1" customHeight="1" x14ac:dyDescent="0.3">
      <c r="E570" s="108" t="s">
        <v>132</v>
      </c>
      <c r="F570" s="108" t="s">
        <v>158</v>
      </c>
      <c r="G570" s="108" t="s">
        <v>692</v>
      </c>
    </row>
    <row r="571" spans="5:7" s="108" customFormat="1" ht="25.5" hidden="1" customHeight="1" x14ac:dyDescent="0.3">
      <c r="E571" s="108" t="s">
        <v>132</v>
      </c>
      <c r="F571" s="108" t="s">
        <v>158</v>
      </c>
      <c r="G571" s="108" t="s">
        <v>807</v>
      </c>
    </row>
    <row r="572" spans="5:7" s="108" customFormat="1" ht="25.5" hidden="1" customHeight="1" x14ac:dyDescent="0.3">
      <c r="E572" s="108" t="s">
        <v>132</v>
      </c>
      <c r="F572" s="108" t="s">
        <v>158</v>
      </c>
      <c r="G572" s="108" t="s">
        <v>598</v>
      </c>
    </row>
    <row r="573" spans="5:7" s="108" customFormat="1" ht="25.5" hidden="1" customHeight="1" x14ac:dyDescent="0.3">
      <c r="E573" s="108" t="s">
        <v>132</v>
      </c>
      <c r="F573" s="108" t="s">
        <v>158</v>
      </c>
      <c r="G573" s="108" t="s">
        <v>814</v>
      </c>
    </row>
    <row r="574" spans="5:7" s="108" customFormat="1" ht="25.5" hidden="1" customHeight="1" x14ac:dyDescent="0.3">
      <c r="E574" s="108" t="s">
        <v>132</v>
      </c>
      <c r="F574" s="108" t="s">
        <v>158</v>
      </c>
      <c r="G574" s="108" t="s">
        <v>335</v>
      </c>
    </row>
    <row r="575" spans="5:7" s="108" customFormat="1" ht="25.5" hidden="1" customHeight="1" x14ac:dyDescent="0.3">
      <c r="E575" s="108" t="s">
        <v>132</v>
      </c>
      <c r="F575" s="108" t="s">
        <v>158</v>
      </c>
      <c r="G575" s="108" t="s">
        <v>384</v>
      </c>
    </row>
    <row r="576" spans="5:7" s="108" customFormat="1" ht="25.5" hidden="1" customHeight="1" x14ac:dyDescent="0.3">
      <c r="E576" s="108" t="s">
        <v>132</v>
      </c>
      <c r="F576" s="108" t="s">
        <v>158</v>
      </c>
      <c r="G576" s="108" t="s">
        <v>747</v>
      </c>
    </row>
    <row r="577" spans="5:7" s="108" customFormat="1" ht="25.5" hidden="1" customHeight="1" x14ac:dyDescent="0.3">
      <c r="E577" s="108" t="s">
        <v>132</v>
      </c>
      <c r="F577" s="108" t="s">
        <v>158</v>
      </c>
      <c r="G577" s="108" t="s">
        <v>420</v>
      </c>
    </row>
    <row r="578" spans="5:7" s="108" customFormat="1" ht="25.5" hidden="1" customHeight="1" x14ac:dyDescent="0.3">
      <c r="E578" s="108" t="s">
        <v>132</v>
      </c>
      <c r="F578" s="108" t="s">
        <v>158</v>
      </c>
      <c r="G578" s="108" t="s">
        <v>421</v>
      </c>
    </row>
    <row r="579" spans="5:7" s="108" customFormat="1" ht="25.5" hidden="1" customHeight="1" x14ac:dyDescent="0.3">
      <c r="E579" s="108" t="s">
        <v>132</v>
      </c>
      <c r="F579" s="108" t="s">
        <v>158</v>
      </c>
      <c r="G579" s="108" t="s">
        <v>453</v>
      </c>
    </row>
    <row r="580" spans="5:7" s="108" customFormat="1" ht="25.5" hidden="1" customHeight="1" x14ac:dyDescent="0.3">
      <c r="E580" s="108" t="s">
        <v>132</v>
      </c>
      <c r="F580" s="108" t="s">
        <v>158</v>
      </c>
      <c r="G580" s="108" t="s">
        <v>494</v>
      </c>
    </row>
    <row r="581" spans="5:7" s="108" customFormat="1" ht="25.5" hidden="1" customHeight="1" x14ac:dyDescent="0.3">
      <c r="E581" s="108" t="s">
        <v>132</v>
      </c>
      <c r="F581" s="108" t="s">
        <v>133</v>
      </c>
      <c r="G581" s="108" t="s">
        <v>599</v>
      </c>
    </row>
    <row r="582" spans="5:7" s="108" customFormat="1" ht="25.5" hidden="1" customHeight="1" x14ac:dyDescent="0.3">
      <c r="E582" s="108" t="s">
        <v>132</v>
      </c>
      <c r="F582" s="108" t="s">
        <v>364</v>
      </c>
      <c r="G582" s="108" t="s">
        <v>365</v>
      </c>
    </row>
    <row r="583" spans="5:7" s="108" customFormat="1" ht="25.5" hidden="1" customHeight="1" x14ac:dyDescent="0.3">
      <c r="E583" s="108" t="s">
        <v>132</v>
      </c>
      <c r="F583" s="108" t="s">
        <v>253</v>
      </c>
      <c r="G583" s="108" t="s">
        <v>667</v>
      </c>
    </row>
    <row r="584" spans="5:7" s="108" customFormat="1" ht="25.5" hidden="1" customHeight="1" x14ac:dyDescent="0.3">
      <c r="E584" s="108" t="s">
        <v>132</v>
      </c>
      <c r="F584" s="108" t="s">
        <v>253</v>
      </c>
      <c r="G584" s="108" t="s">
        <v>383</v>
      </c>
    </row>
    <row r="585" spans="5:7" s="108" customFormat="1" ht="25.5" hidden="1" customHeight="1" x14ac:dyDescent="0.3">
      <c r="E585" s="108" t="s">
        <v>132</v>
      </c>
      <c r="F585" s="108" t="s">
        <v>253</v>
      </c>
      <c r="G585" s="108" t="s">
        <v>819</v>
      </c>
    </row>
    <row r="586" spans="5:7" s="108" customFormat="1" ht="25.5" hidden="1" customHeight="1" x14ac:dyDescent="0.3">
      <c r="E586" s="108" t="s">
        <v>132</v>
      </c>
      <c r="F586" s="108" t="s">
        <v>253</v>
      </c>
      <c r="G586" s="108" t="s">
        <v>812</v>
      </c>
    </row>
    <row r="587" spans="5:7" s="108" customFormat="1" ht="25.5" hidden="1" customHeight="1" x14ac:dyDescent="0.3">
      <c r="E587" s="108" t="s">
        <v>132</v>
      </c>
      <c r="F587" s="108" t="s">
        <v>253</v>
      </c>
      <c r="G587" s="108" t="s">
        <v>632</v>
      </c>
    </row>
    <row r="588" spans="5:7" s="108" customFormat="1" ht="25.5" hidden="1" customHeight="1" x14ac:dyDescent="0.3">
      <c r="E588" s="108" t="s">
        <v>132</v>
      </c>
      <c r="F588" s="108" t="s">
        <v>253</v>
      </c>
      <c r="G588" s="108" t="s">
        <v>498</v>
      </c>
    </row>
    <row r="589" spans="5:7" s="108" customFormat="1" ht="25.5" hidden="1" customHeight="1" x14ac:dyDescent="0.3">
      <c r="E589" s="108" t="s">
        <v>132</v>
      </c>
      <c r="F589" s="108" t="s">
        <v>253</v>
      </c>
      <c r="G589" s="108" t="s">
        <v>499</v>
      </c>
    </row>
    <row r="590" spans="5:7" s="108" customFormat="1" ht="25.5" hidden="1" customHeight="1" x14ac:dyDescent="0.3">
      <c r="E590" s="108" t="s">
        <v>132</v>
      </c>
      <c r="F590" s="108" t="s">
        <v>134</v>
      </c>
      <c r="G590" s="108" t="s">
        <v>600</v>
      </c>
    </row>
    <row r="591" spans="5:7" s="108" customFormat="1" ht="25.5" hidden="1" customHeight="1" x14ac:dyDescent="0.3">
      <c r="E591" s="108" t="s">
        <v>132</v>
      </c>
      <c r="F591" s="108" t="s">
        <v>254</v>
      </c>
      <c r="G591" s="108" t="s">
        <v>668</v>
      </c>
    </row>
    <row r="592" spans="5:7" s="108" customFormat="1" ht="25.5" hidden="1" customHeight="1" x14ac:dyDescent="0.3">
      <c r="E592" s="108" t="s">
        <v>132</v>
      </c>
      <c r="F592" s="108" t="s">
        <v>254</v>
      </c>
      <c r="G592" s="108" t="s">
        <v>736</v>
      </c>
    </row>
    <row r="593" spans="5:7" s="108" customFormat="1" ht="25.5" hidden="1" customHeight="1" x14ac:dyDescent="0.3">
      <c r="E593" s="108" t="s">
        <v>132</v>
      </c>
      <c r="F593" s="108" t="s">
        <v>254</v>
      </c>
      <c r="G593" s="108" t="s">
        <v>417</v>
      </c>
    </row>
    <row r="594" spans="5:7" s="108" customFormat="1" ht="25.5" hidden="1" customHeight="1" x14ac:dyDescent="0.3">
      <c r="E594" s="108" t="s">
        <v>132</v>
      </c>
      <c r="F594" s="108" t="s">
        <v>254</v>
      </c>
      <c r="G594" s="108" t="s">
        <v>454</v>
      </c>
    </row>
    <row r="595" spans="5:7" s="108" customFormat="1" ht="25.5" hidden="1" customHeight="1" x14ac:dyDescent="0.3">
      <c r="E595" s="108" t="s">
        <v>132</v>
      </c>
      <c r="F595" s="108" t="s">
        <v>254</v>
      </c>
      <c r="G595" s="108" t="s">
        <v>510</v>
      </c>
    </row>
    <row r="596" spans="5:7" s="108" customFormat="1" ht="25.5" hidden="1" customHeight="1" x14ac:dyDescent="0.3">
      <c r="E596" s="108" t="s">
        <v>132</v>
      </c>
      <c r="F596" s="108" t="s">
        <v>159</v>
      </c>
      <c r="G596" s="108" t="s">
        <v>255</v>
      </c>
    </row>
    <row r="597" spans="5:7" s="108" customFormat="1" ht="25.5" hidden="1" customHeight="1" x14ac:dyDescent="0.3">
      <c r="E597" s="108" t="s">
        <v>132</v>
      </c>
      <c r="F597" s="108" t="s">
        <v>159</v>
      </c>
      <c r="G597" s="108" t="s">
        <v>601</v>
      </c>
    </row>
    <row r="598" spans="5:7" s="108" customFormat="1" ht="25.5" hidden="1" customHeight="1" x14ac:dyDescent="0.3">
      <c r="E598" s="108" t="s">
        <v>132</v>
      </c>
      <c r="F598" s="108" t="s">
        <v>159</v>
      </c>
      <c r="G598" s="108" t="s">
        <v>455</v>
      </c>
    </row>
    <row r="599" spans="5:7" s="108" customFormat="1" ht="25.5" hidden="1" customHeight="1" x14ac:dyDescent="0.3">
      <c r="E599" s="108" t="s">
        <v>132</v>
      </c>
      <c r="F599" s="108" t="s">
        <v>159</v>
      </c>
      <c r="G599" s="108" t="s">
        <v>511</v>
      </c>
    </row>
    <row r="600" spans="5:7" s="108" customFormat="1" ht="25.5" hidden="1" customHeight="1" x14ac:dyDescent="0.3"/>
    <row r="601" spans="5:7" s="108" customFormat="1" ht="25.5" hidden="1" customHeight="1" x14ac:dyDescent="0.3">
      <c r="E601" s="108" t="s">
        <v>132</v>
      </c>
      <c r="F601" s="108" t="s">
        <v>160</v>
      </c>
      <c r="G601" s="108" t="s">
        <v>256</v>
      </c>
    </row>
    <row r="602" spans="5:7" s="108" customFormat="1" ht="25.5" hidden="1" customHeight="1" x14ac:dyDescent="0.3">
      <c r="E602" s="108" t="s">
        <v>132</v>
      </c>
      <c r="F602" s="108" t="s">
        <v>160</v>
      </c>
      <c r="G602" s="108" t="s">
        <v>741</v>
      </c>
    </row>
    <row r="603" spans="5:7" s="108" customFormat="1" ht="25.5" hidden="1" customHeight="1" x14ac:dyDescent="0.3">
      <c r="E603" s="108" t="s">
        <v>132</v>
      </c>
      <c r="F603" s="108" t="s">
        <v>160</v>
      </c>
      <c r="G603" s="108" t="s">
        <v>803</v>
      </c>
    </row>
    <row r="604" spans="5:7" s="108" customFormat="1" ht="25.5" hidden="1" customHeight="1" x14ac:dyDescent="0.3">
      <c r="E604" s="108" t="s">
        <v>132</v>
      </c>
      <c r="F604" s="108" t="s">
        <v>160</v>
      </c>
      <c r="G604" s="108" t="s">
        <v>804</v>
      </c>
    </row>
    <row r="605" spans="5:7" s="108" customFormat="1" ht="25.5" hidden="1" customHeight="1" x14ac:dyDescent="0.3">
      <c r="E605" s="108" t="s">
        <v>132</v>
      </c>
      <c r="F605" s="108" t="s">
        <v>160</v>
      </c>
      <c r="G605" s="108" t="s">
        <v>602</v>
      </c>
    </row>
    <row r="606" spans="5:7" s="108" customFormat="1" ht="25.5" hidden="1" customHeight="1" x14ac:dyDescent="0.3">
      <c r="E606" s="108" t="s">
        <v>132</v>
      </c>
      <c r="F606" s="108" t="s">
        <v>160</v>
      </c>
      <c r="G606" s="108" t="s">
        <v>633</v>
      </c>
    </row>
    <row r="607" spans="5:7" s="108" customFormat="1" ht="25.5" hidden="1" customHeight="1" x14ac:dyDescent="0.3">
      <c r="E607" s="108" t="s">
        <v>132</v>
      </c>
      <c r="F607" s="108" t="s">
        <v>160</v>
      </c>
      <c r="G607" s="108" t="s">
        <v>418</v>
      </c>
    </row>
    <row r="608" spans="5:7" s="108" customFormat="1" ht="25.5" hidden="1" customHeight="1" x14ac:dyDescent="0.3">
      <c r="E608" s="108" t="s">
        <v>132</v>
      </c>
      <c r="F608" s="108" t="s">
        <v>160</v>
      </c>
      <c r="G608" s="108" t="s">
        <v>456</v>
      </c>
    </row>
    <row r="609" spans="5:7" s="108" customFormat="1" ht="25.5" hidden="1" customHeight="1" x14ac:dyDescent="0.3">
      <c r="E609" s="108" t="s">
        <v>132</v>
      </c>
      <c r="F609" s="108" t="s">
        <v>161</v>
      </c>
      <c r="G609" s="108" t="s">
        <v>257</v>
      </c>
    </row>
    <row r="610" spans="5:7" s="108" customFormat="1" ht="25.5" hidden="1" customHeight="1" x14ac:dyDescent="0.3">
      <c r="E610" s="108" t="s">
        <v>132</v>
      </c>
      <c r="F610" s="108" t="s">
        <v>161</v>
      </c>
      <c r="G610" s="108" t="s">
        <v>773</v>
      </c>
    </row>
    <row r="611" spans="5:7" s="108" customFormat="1" ht="25.5" hidden="1" customHeight="1" x14ac:dyDescent="0.3">
      <c r="E611" s="108" t="s">
        <v>132</v>
      </c>
      <c r="F611" s="108" t="s">
        <v>161</v>
      </c>
      <c r="G611" s="108" t="s">
        <v>749</v>
      </c>
    </row>
    <row r="612" spans="5:7" s="108" customFormat="1" ht="25.5" hidden="1" customHeight="1" x14ac:dyDescent="0.3">
      <c r="E612" s="108" t="s">
        <v>132</v>
      </c>
      <c r="F612" s="108" t="s">
        <v>161</v>
      </c>
      <c r="G612" s="108" t="s">
        <v>603</v>
      </c>
    </row>
    <row r="613" spans="5:7" s="108" customFormat="1" ht="25.5" hidden="1" customHeight="1" x14ac:dyDescent="0.3">
      <c r="E613" s="108" t="s">
        <v>132</v>
      </c>
      <c r="F613" s="108" t="s">
        <v>161</v>
      </c>
      <c r="G613" s="108" t="s">
        <v>419</v>
      </c>
    </row>
    <row r="614" spans="5:7" s="108" customFormat="1" ht="25.5" hidden="1" customHeight="1" x14ac:dyDescent="0.3"/>
    <row r="615" spans="5:7" s="108" customFormat="1" ht="25.5" hidden="1" customHeight="1" x14ac:dyDescent="0.3">
      <c r="E615" s="108" t="s">
        <v>132</v>
      </c>
      <c r="F615" s="108" t="s">
        <v>258</v>
      </c>
      <c r="G615" s="108" t="s">
        <v>669</v>
      </c>
    </row>
    <row r="616" spans="5:7" s="108" customFormat="1" ht="25.5" hidden="1" customHeight="1" x14ac:dyDescent="0.3">
      <c r="E616" s="108" t="s">
        <v>132</v>
      </c>
      <c r="F616" s="108" t="s">
        <v>132</v>
      </c>
      <c r="G616" s="108" t="s">
        <v>259</v>
      </c>
    </row>
    <row r="617" spans="5:7" s="108" customFormat="1" ht="25.5" hidden="1" customHeight="1" x14ac:dyDescent="0.3">
      <c r="E617" s="108" t="s">
        <v>132</v>
      </c>
      <c r="F617" s="108" t="s">
        <v>132</v>
      </c>
      <c r="G617" s="108" t="s">
        <v>815</v>
      </c>
    </row>
    <row r="618" spans="5:7" s="108" customFormat="1" ht="25.5" hidden="1" customHeight="1" x14ac:dyDescent="0.3">
      <c r="E618" s="108" t="s">
        <v>132</v>
      </c>
      <c r="F618" s="108" t="s">
        <v>132</v>
      </c>
      <c r="G618" s="108" t="s">
        <v>746</v>
      </c>
    </row>
    <row r="619" spans="5:7" s="108" customFormat="1" ht="25.5" hidden="1" customHeight="1" x14ac:dyDescent="0.3">
      <c r="E619" s="108" t="s">
        <v>132</v>
      </c>
      <c r="F619" s="108" t="s">
        <v>132</v>
      </c>
      <c r="G619" s="108" t="s">
        <v>810</v>
      </c>
    </row>
    <row r="620" spans="5:7" s="108" customFormat="1" ht="25.5" hidden="1" customHeight="1" x14ac:dyDescent="0.3">
      <c r="E620" s="108" t="s">
        <v>132</v>
      </c>
      <c r="F620" s="108" t="s">
        <v>132</v>
      </c>
      <c r="G620" s="108" t="s">
        <v>363</v>
      </c>
    </row>
    <row r="621" spans="5:7" s="108" customFormat="1" ht="25.5" hidden="1" customHeight="1" x14ac:dyDescent="0.3">
      <c r="E621" s="108" t="s">
        <v>132</v>
      </c>
      <c r="F621" s="108" t="s">
        <v>132</v>
      </c>
      <c r="G621" s="108" t="s">
        <v>634</v>
      </c>
    </row>
    <row r="622" spans="5:7" s="108" customFormat="1" ht="25.5" hidden="1" customHeight="1" x14ac:dyDescent="0.3">
      <c r="E622" s="108" t="s">
        <v>132</v>
      </c>
      <c r="F622" s="108" t="s">
        <v>132</v>
      </c>
      <c r="G622" s="108" t="s">
        <v>457</v>
      </c>
    </row>
    <row r="623" spans="5:7" s="108" customFormat="1" ht="25.5" hidden="1" customHeight="1" x14ac:dyDescent="0.3">
      <c r="E623" s="108" t="s">
        <v>132</v>
      </c>
      <c r="F623" s="108" t="s">
        <v>132</v>
      </c>
      <c r="G623" s="108" t="s">
        <v>541</v>
      </c>
    </row>
    <row r="624" spans="5:7" s="108" customFormat="1" ht="25.5" hidden="1" customHeight="1" x14ac:dyDescent="0.3">
      <c r="E624" s="108" t="s">
        <v>132</v>
      </c>
      <c r="F624" s="108" t="s">
        <v>162</v>
      </c>
      <c r="G624" s="108" t="s">
        <v>604</v>
      </c>
    </row>
    <row r="625" spans="5:7" s="108" customFormat="1" ht="25.5" hidden="1" customHeight="1" x14ac:dyDescent="0.3">
      <c r="E625" s="108" t="s">
        <v>132</v>
      </c>
      <c r="F625" s="108" t="s">
        <v>162</v>
      </c>
      <c r="G625" s="108" t="s">
        <v>670</v>
      </c>
    </row>
    <row r="626" spans="5:7" s="108" customFormat="1" ht="25.5" hidden="1" customHeight="1" x14ac:dyDescent="0.3">
      <c r="E626" s="108" t="s">
        <v>132</v>
      </c>
      <c r="F626" s="108" t="s">
        <v>162</v>
      </c>
      <c r="G626" s="108" t="s">
        <v>748</v>
      </c>
    </row>
    <row r="627" spans="5:7" s="108" customFormat="1" ht="25.5" hidden="1" customHeight="1" x14ac:dyDescent="0.3">
      <c r="E627" s="108" t="s">
        <v>132</v>
      </c>
      <c r="F627" s="108" t="s">
        <v>162</v>
      </c>
      <c r="G627" s="108" t="s">
        <v>635</v>
      </c>
    </row>
    <row r="628" spans="5:7" s="108" customFormat="1" ht="25.5" hidden="1" customHeight="1" x14ac:dyDescent="0.3">
      <c r="E628" s="108" t="s">
        <v>132</v>
      </c>
      <c r="F628" s="108" t="s">
        <v>162</v>
      </c>
      <c r="G628" s="108" t="s">
        <v>458</v>
      </c>
    </row>
    <row r="629" spans="5:7" s="108" customFormat="1" ht="25.5" hidden="1" customHeight="1" x14ac:dyDescent="0.3">
      <c r="E629" s="108" t="s">
        <v>132</v>
      </c>
      <c r="F629" s="108" t="s">
        <v>162</v>
      </c>
      <c r="G629" s="108" t="s">
        <v>694</v>
      </c>
    </row>
    <row r="630" spans="5:7" s="108" customFormat="1" ht="25.5" hidden="1" customHeight="1" x14ac:dyDescent="0.3">
      <c r="E630" s="108" t="s">
        <v>135</v>
      </c>
      <c r="F630" s="108" t="s">
        <v>136</v>
      </c>
      <c r="G630" s="108" t="s">
        <v>605</v>
      </c>
    </row>
    <row r="631" spans="5:7" s="108" customFormat="1" ht="25.5" hidden="1" customHeight="1" x14ac:dyDescent="0.3">
      <c r="E631" s="108" t="s">
        <v>135</v>
      </c>
      <c r="F631" s="108" t="s">
        <v>136</v>
      </c>
      <c r="G631" s="108" t="s">
        <v>369</v>
      </c>
    </row>
    <row r="632" spans="5:7" s="108" customFormat="1" ht="25.5" hidden="1" customHeight="1" x14ac:dyDescent="0.3">
      <c r="E632" s="108" t="s">
        <v>135</v>
      </c>
      <c r="F632" s="108" t="s">
        <v>260</v>
      </c>
      <c r="G632" s="108" t="s">
        <v>261</v>
      </c>
    </row>
    <row r="633" spans="5:7" s="108" customFormat="1" ht="25.5" hidden="1" customHeight="1" x14ac:dyDescent="0.3">
      <c r="E633" s="108" t="s">
        <v>135</v>
      </c>
      <c r="F633" s="108" t="s">
        <v>260</v>
      </c>
      <c r="G633" s="108" t="s">
        <v>750</v>
      </c>
    </row>
    <row r="634" spans="5:7" s="108" customFormat="1" ht="25.5" hidden="1" customHeight="1" x14ac:dyDescent="0.3">
      <c r="E634" s="108" t="s">
        <v>135</v>
      </c>
      <c r="F634" s="108" t="s">
        <v>260</v>
      </c>
      <c r="G634" s="108" t="s">
        <v>397</v>
      </c>
    </row>
    <row r="635" spans="5:7" s="108" customFormat="1" ht="25.5" hidden="1" customHeight="1" x14ac:dyDescent="0.3">
      <c r="E635" s="108" t="s">
        <v>135</v>
      </c>
      <c r="F635" s="108" t="s">
        <v>260</v>
      </c>
      <c r="G635" s="108" t="s">
        <v>409</v>
      </c>
    </row>
    <row r="636" spans="5:7" s="108" customFormat="1" ht="25.5" hidden="1" customHeight="1" x14ac:dyDescent="0.3">
      <c r="E636" s="108" t="s">
        <v>135</v>
      </c>
      <c r="F636" s="108" t="s">
        <v>260</v>
      </c>
      <c r="G636" s="108" t="s">
        <v>636</v>
      </c>
    </row>
    <row r="637" spans="5:7" s="108" customFormat="1" ht="25.5" hidden="1" customHeight="1" x14ac:dyDescent="0.3">
      <c r="E637" s="108" t="s">
        <v>135</v>
      </c>
      <c r="F637" s="108" t="s">
        <v>260</v>
      </c>
      <c r="G637" s="108" t="s">
        <v>459</v>
      </c>
    </row>
    <row r="638" spans="5:7" s="108" customFormat="1" ht="25.5" hidden="1" customHeight="1" x14ac:dyDescent="0.3">
      <c r="E638" s="108" t="s">
        <v>135</v>
      </c>
      <c r="F638" s="108" t="s">
        <v>260</v>
      </c>
      <c r="G638" s="108" t="s">
        <v>460</v>
      </c>
    </row>
    <row r="639" spans="5:7" s="108" customFormat="1" ht="25.5" hidden="1" customHeight="1" x14ac:dyDescent="0.3"/>
    <row r="640" spans="5:7" s="108" customFormat="1" ht="25.5" hidden="1" customHeight="1" x14ac:dyDescent="0.3"/>
    <row r="641" spans="5:7" s="108" customFormat="1" ht="25.5" hidden="1" customHeight="1" x14ac:dyDescent="0.3">
      <c r="E641" s="108" t="s">
        <v>135</v>
      </c>
      <c r="F641" s="108" t="s">
        <v>163</v>
      </c>
      <c r="G641" s="108" t="s">
        <v>262</v>
      </c>
    </row>
    <row r="642" spans="5:7" s="108" customFormat="1" ht="25.5" hidden="1" customHeight="1" x14ac:dyDescent="0.3">
      <c r="E642" s="108" t="s">
        <v>135</v>
      </c>
      <c r="F642" s="108" t="s">
        <v>163</v>
      </c>
      <c r="G642" s="108" t="s">
        <v>370</v>
      </c>
    </row>
    <row r="643" spans="5:7" s="108" customFormat="1" ht="25.5" hidden="1" customHeight="1" x14ac:dyDescent="0.3">
      <c r="E643" s="108" t="s">
        <v>135</v>
      </c>
      <c r="F643" s="108" t="s">
        <v>263</v>
      </c>
      <c r="G643" s="108" t="s">
        <v>264</v>
      </c>
    </row>
    <row r="644" spans="5:7" s="108" customFormat="1" ht="25.5" hidden="1" customHeight="1" x14ac:dyDescent="0.3">
      <c r="E644" s="108" t="s">
        <v>135</v>
      </c>
      <c r="F644" s="108" t="s">
        <v>263</v>
      </c>
      <c r="G644" s="108" t="s">
        <v>387</v>
      </c>
    </row>
    <row r="645" spans="5:7" s="108" customFormat="1" ht="25.5" hidden="1" customHeight="1" x14ac:dyDescent="0.3">
      <c r="E645" s="108" t="s">
        <v>135</v>
      </c>
      <c r="F645" s="108" t="s">
        <v>263</v>
      </c>
      <c r="G645" s="108" t="s">
        <v>637</v>
      </c>
    </row>
    <row r="646" spans="5:7" s="108" customFormat="1" ht="25.5" hidden="1" customHeight="1" x14ac:dyDescent="0.3">
      <c r="E646" s="108" t="s">
        <v>135</v>
      </c>
      <c r="F646" s="108" t="s">
        <v>263</v>
      </c>
      <c r="G646" s="108" t="s">
        <v>515</v>
      </c>
    </row>
    <row r="647" spans="5:7" s="108" customFormat="1" ht="25.5" hidden="1" customHeight="1" x14ac:dyDescent="0.3">
      <c r="E647" s="108" t="s">
        <v>135</v>
      </c>
      <c r="F647" s="108" t="s">
        <v>263</v>
      </c>
      <c r="G647" s="108" t="s">
        <v>516</v>
      </c>
    </row>
    <row r="648" spans="5:7" s="108" customFormat="1" ht="25.5" hidden="1" customHeight="1" x14ac:dyDescent="0.3">
      <c r="E648" s="108" t="s">
        <v>135</v>
      </c>
      <c r="F648" s="108" t="s">
        <v>137</v>
      </c>
      <c r="G648" s="108" t="s">
        <v>606</v>
      </c>
    </row>
    <row r="649" spans="5:7" s="108" customFormat="1" ht="25.5" hidden="1" customHeight="1" x14ac:dyDescent="0.3">
      <c r="E649" s="108" t="s">
        <v>135</v>
      </c>
      <c r="F649" s="108" t="s">
        <v>137</v>
      </c>
      <c r="G649" s="108" t="s">
        <v>371</v>
      </c>
    </row>
    <row r="650" spans="5:7" s="108" customFormat="1" ht="25.5" hidden="1" customHeight="1" x14ac:dyDescent="0.3">
      <c r="E650" s="108" t="s">
        <v>135</v>
      </c>
      <c r="F650" s="108" t="s">
        <v>265</v>
      </c>
      <c r="G650" s="108" t="s">
        <v>671</v>
      </c>
    </row>
    <row r="651" spans="5:7" s="108" customFormat="1" ht="25.5" hidden="1" customHeight="1" x14ac:dyDescent="0.3">
      <c r="E651" s="108" t="s">
        <v>135</v>
      </c>
      <c r="F651" s="108" t="s">
        <v>265</v>
      </c>
      <c r="G651" s="108" t="s">
        <v>386</v>
      </c>
    </row>
    <row r="652" spans="5:7" s="108" customFormat="1" ht="25.5" hidden="1" customHeight="1" x14ac:dyDescent="0.3">
      <c r="E652" s="108" t="s">
        <v>135</v>
      </c>
      <c r="F652" s="108" t="s">
        <v>265</v>
      </c>
      <c r="G652" s="108" t="s">
        <v>835</v>
      </c>
    </row>
    <row r="653" spans="5:7" s="108" customFormat="1" ht="25.5" hidden="1" customHeight="1" x14ac:dyDescent="0.3">
      <c r="E653" s="108" t="s">
        <v>135</v>
      </c>
      <c r="F653" s="108" t="s">
        <v>265</v>
      </c>
      <c r="G653" s="108" t="s">
        <v>638</v>
      </c>
    </row>
    <row r="654" spans="5:7" s="108" customFormat="1" ht="25.5" hidden="1" customHeight="1" x14ac:dyDescent="0.3">
      <c r="E654" s="108" t="s">
        <v>135</v>
      </c>
      <c r="F654" s="108" t="s">
        <v>265</v>
      </c>
      <c r="G654" s="108" t="s">
        <v>549</v>
      </c>
    </row>
    <row r="655" spans="5:7" s="108" customFormat="1" ht="25.5" hidden="1" customHeight="1" x14ac:dyDescent="0.3">
      <c r="E655" s="108" t="s">
        <v>135</v>
      </c>
      <c r="F655" s="108" t="s">
        <v>265</v>
      </c>
      <c r="G655" s="108" t="s">
        <v>550</v>
      </c>
    </row>
    <row r="656" spans="5:7" s="108" customFormat="1" ht="25.5" hidden="1" customHeight="1" x14ac:dyDescent="0.3">
      <c r="E656" s="108" t="s">
        <v>135</v>
      </c>
      <c r="F656" s="108" t="s">
        <v>265</v>
      </c>
      <c r="G656" s="108" t="s">
        <v>461</v>
      </c>
    </row>
    <row r="657" spans="5:7" s="108" customFormat="1" ht="25.5" hidden="1" customHeight="1" x14ac:dyDescent="0.3">
      <c r="E657" s="108" t="s">
        <v>135</v>
      </c>
      <c r="F657" s="108" t="s">
        <v>135</v>
      </c>
      <c r="G657" s="108" t="s">
        <v>266</v>
      </c>
    </row>
    <row r="658" spans="5:7" s="108" customFormat="1" ht="25.5" hidden="1" customHeight="1" x14ac:dyDescent="0.3">
      <c r="E658" s="108" t="s">
        <v>135</v>
      </c>
      <c r="F658" s="108" t="s">
        <v>135</v>
      </c>
      <c r="G658" s="108" t="s">
        <v>693</v>
      </c>
    </row>
    <row r="659" spans="5:7" s="108" customFormat="1" ht="25.5" hidden="1" customHeight="1" x14ac:dyDescent="0.3">
      <c r="E659" s="108" t="s">
        <v>135</v>
      </c>
      <c r="F659" s="108" t="s">
        <v>135</v>
      </c>
      <c r="G659" s="108" t="s">
        <v>607</v>
      </c>
    </row>
    <row r="660" spans="5:7" s="108" customFormat="1" ht="25.5" hidden="1" customHeight="1" x14ac:dyDescent="0.3">
      <c r="E660" s="108" t="s">
        <v>135</v>
      </c>
      <c r="F660" s="108" t="s">
        <v>267</v>
      </c>
      <c r="G660" s="108" t="s">
        <v>138</v>
      </c>
    </row>
    <row r="661" spans="5:7" s="108" customFormat="1" ht="25.5" hidden="1" customHeight="1" x14ac:dyDescent="0.3">
      <c r="E661" s="108" t="s">
        <v>135</v>
      </c>
      <c r="F661" s="108" t="s">
        <v>135</v>
      </c>
      <c r="G661" s="108" t="s">
        <v>385</v>
      </c>
    </row>
    <row r="662" spans="5:7" s="108" customFormat="1" ht="25.5" hidden="1" customHeight="1" x14ac:dyDescent="0.3">
      <c r="E662" s="108" t="s">
        <v>135</v>
      </c>
      <c r="F662" s="108" t="s">
        <v>135</v>
      </c>
      <c r="G662" s="108" t="s">
        <v>837</v>
      </c>
    </row>
    <row r="663" spans="5:7" s="108" customFormat="1" ht="25.5" hidden="1" customHeight="1" x14ac:dyDescent="0.3">
      <c r="E663" s="108" t="s">
        <v>135</v>
      </c>
      <c r="F663" s="108" t="s">
        <v>135</v>
      </c>
      <c r="G663" s="108" t="s">
        <v>836</v>
      </c>
    </row>
    <row r="664" spans="5:7" s="108" customFormat="1" ht="25.5" hidden="1" customHeight="1" x14ac:dyDescent="0.3">
      <c r="E664" s="108" t="s">
        <v>135</v>
      </c>
      <c r="F664" s="108" t="s">
        <v>267</v>
      </c>
      <c r="G664" s="109" t="s">
        <v>327</v>
      </c>
    </row>
    <row r="665" spans="5:7" s="108" customFormat="1" ht="25.5" hidden="1" customHeight="1" x14ac:dyDescent="0.3">
      <c r="E665" s="108" t="s">
        <v>135</v>
      </c>
      <c r="F665" s="108" t="s">
        <v>267</v>
      </c>
      <c r="G665" s="108" t="s">
        <v>412</v>
      </c>
    </row>
    <row r="666" spans="5:7" s="108" customFormat="1" ht="25.5" hidden="1" customHeight="1" x14ac:dyDescent="0.3">
      <c r="E666" s="108" t="s">
        <v>135</v>
      </c>
      <c r="F666" s="108" t="s">
        <v>267</v>
      </c>
      <c r="G666" s="108" t="s">
        <v>462</v>
      </c>
    </row>
    <row r="667" spans="5:7" s="108" customFormat="1" ht="25.5" hidden="1" customHeight="1" x14ac:dyDescent="0.3">
      <c r="E667" s="108" t="s">
        <v>135</v>
      </c>
      <c r="F667" s="108" t="s">
        <v>267</v>
      </c>
      <c r="G667" s="108" t="s">
        <v>551</v>
      </c>
    </row>
    <row r="668" spans="5:7" s="108" customFormat="1" ht="25.5" hidden="1" customHeight="1" x14ac:dyDescent="0.3">
      <c r="E668" s="108" t="s">
        <v>135</v>
      </c>
      <c r="F668" s="108" t="s">
        <v>267</v>
      </c>
      <c r="G668" s="108" t="s">
        <v>552</v>
      </c>
    </row>
    <row r="669" spans="5:7" s="108" customFormat="1" ht="25.5" hidden="1" customHeight="1" x14ac:dyDescent="0.3"/>
    <row r="670" spans="5:7" s="108" customFormat="1" ht="25.5" hidden="1" customHeight="1" x14ac:dyDescent="0.3"/>
    <row r="671" spans="5:7" s="108" customFormat="1" ht="25.5" hidden="1" customHeight="1" x14ac:dyDescent="0.3"/>
    <row r="672" spans="5:7" s="108" customFormat="1" ht="25.5" hidden="1" customHeight="1" x14ac:dyDescent="0.3"/>
    <row r="673" s="108" customFormat="1" ht="25.5" hidden="1" customHeight="1" x14ac:dyDescent="0.3"/>
    <row r="674" s="108" customFormat="1" ht="25.5" hidden="1" customHeight="1" x14ac:dyDescent="0.3"/>
    <row r="675" s="108" customFormat="1" ht="25.5" hidden="1" customHeight="1" x14ac:dyDescent="0.3"/>
    <row r="676" s="108" customFormat="1" ht="25.5" hidden="1" customHeight="1" x14ac:dyDescent="0.3"/>
    <row r="677" s="108" customFormat="1" ht="25.5" hidden="1" customHeight="1" x14ac:dyDescent="0.3"/>
    <row r="678" s="108" customFormat="1" ht="25.5" hidden="1" customHeight="1" x14ac:dyDescent="0.3"/>
    <row r="679" s="108" customFormat="1" ht="25.5" hidden="1" customHeight="1" x14ac:dyDescent="0.3"/>
    <row r="680" s="108" customFormat="1" ht="25.5" hidden="1" customHeight="1" x14ac:dyDescent="0.3"/>
    <row r="681" s="108" customFormat="1" ht="25.5" hidden="1" customHeight="1" x14ac:dyDescent="0.3"/>
    <row r="682" s="108" customFormat="1" ht="25.5" hidden="1" customHeight="1" x14ac:dyDescent="0.3"/>
    <row r="683" s="108" customFormat="1" ht="25.5" hidden="1" customHeight="1" x14ac:dyDescent="0.3"/>
    <row r="684" s="108" customFormat="1" ht="25.5" hidden="1" customHeight="1" x14ac:dyDescent="0.3"/>
    <row r="685" s="108" customFormat="1" ht="25.5" hidden="1" customHeight="1" x14ac:dyDescent="0.3"/>
    <row r="686" s="108" customFormat="1" ht="25.5" hidden="1" customHeight="1" x14ac:dyDescent="0.3"/>
    <row r="687" s="108" customFormat="1" ht="25.5" hidden="1" customHeight="1" x14ac:dyDescent="0.3"/>
    <row r="688" s="108" customFormat="1" ht="25.5" hidden="1" customHeight="1" x14ac:dyDescent="0.3"/>
    <row r="689" s="108" customFormat="1" ht="25.5" hidden="1" customHeight="1" x14ac:dyDescent="0.3"/>
    <row r="690" s="108" customFormat="1" ht="25.5" hidden="1" customHeight="1" x14ac:dyDescent="0.3"/>
    <row r="691" s="108" customFormat="1" ht="25.5" hidden="1" customHeight="1" x14ac:dyDescent="0.3"/>
    <row r="692" s="108" customFormat="1" ht="25.5" hidden="1" customHeight="1" x14ac:dyDescent="0.3"/>
    <row r="693" s="108" customFormat="1" ht="25.5" hidden="1" customHeight="1" x14ac:dyDescent="0.3"/>
    <row r="694" s="108" customFormat="1" ht="25.5" hidden="1" customHeight="1" x14ac:dyDescent="0.3"/>
    <row r="695" s="108" customFormat="1" ht="25.5" hidden="1" customHeight="1" x14ac:dyDescent="0.3"/>
    <row r="696" s="108" customFormat="1" ht="25.5" hidden="1" customHeight="1" x14ac:dyDescent="0.3"/>
    <row r="697" s="108" customFormat="1" ht="25.5" hidden="1" customHeight="1" x14ac:dyDescent="0.3"/>
    <row r="698" s="108" customFormat="1" ht="25.5" hidden="1" customHeight="1" x14ac:dyDescent="0.3"/>
    <row r="699" s="108" customFormat="1" ht="25.5" hidden="1" customHeight="1" x14ac:dyDescent="0.3"/>
    <row r="700" s="108" customFormat="1" ht="25.5" hidden="1" customHeight="1" x14ac:dyDescent="0.3"/>
    <row r="701" s="108" customFormat="1" ht="25.5" hidden="1" customHeight="1" x14ac:dyDescent="0.3"/>
    <row r="702" s="108" customFormat="1" ht="25.5" hidden="1" customHeight="1" x14ac:dyDescent="0.3"/>
    <row r="703" s="108" customFormat="1" ht="25.5" hidden="1" customHeight="1" x14ac:dyDescent="0.3"/>
    <row r="704" s="108" customFormat="1" ht="25.5" hidden="1" customHeight="1" x14ac:dyDescent="0.3"/>
    <row r="705" s="108" customFormat="1" ht="25.5" hidden="1" customHeight="1" x14ac:dyDescent="0.3"/>
    <row r="706" s="108" customFormat="1" ht="25.5" hidden="1" customHeight="1" x14ac:dyDescent="0.3"/>
    <row r="707" s="108" customFormat="1" ht="25.5" hidden="1" customHeight="1" x14ac:dyDescent="0.3"/>
    <row r="708" s="108" customFormat="1" ht="25.5" hidden="1" customHeight="1" x14ac:dyDescent="0.3"/>
    <row r="709" s="108" customFormat="1" ht="25.5" hidden="1" customHeight="1" x14ac:dyDescent="0.3"/>
    <row r="710" s="108" customFormat="1" ht="25.5" hidden="1" customHeight="1" x14ac:dyDescent="0.3"/>
    <row r="711" s="108" customFormat="1" ht="25.5" hidden="1" customHeight="1" x14ac:dyDescent="0.3"/>
    <row r="712" s="108" customFormat="1" ht="25.5" hidden="1" customHeight="1" x14ac:dyDescent="0.3"/>
    <row r="713" s="108" customFormat="1" ht="25.5" hidden="1" customHeight="1" x14ac:dyDescent="0.3"/>
    <row r="714" s="108" customFormat="1" ht="25.5" hidden="1" customHeight="1" x14ac:dyDescent="0.3"/>
    <row r="715" s="108" customFormat="1" ht="25.5" hidden="1" customHeight="1" x14ac:dyDescent="0.3"/>
    <row r="716" s="108" customFormat="1" ht="25.5" hidden="1" customHeight="1" x14ac:dyDescent="0.3"/>
    <row r="717" s="108" customFormat="1" ht="25.5" hidden="1" customHeight="1" x14ac:dyDescent="0.3"/>
    <row r="718" s="108" customFormat="1" ht="25.5" hidden="1" customHeight="1" x14ac:dyDescent="0.3"/>
    <row r="719" s="108" customFormat="1" ht="25.5" hidden="1" customHeight="1" x14ac:dyDescent="0.3"/>
    <row r="720" s="108" customFormat="1" ht="25.5" hidden="1" customHeight="1" x14ac:dyDescent="0.3"/>
    <row r="721" s="108" customFormat="1" ht="25.5" hidden="1" customHeight="1" x14ac:dyDescent="0.3"/>
    <row r="722" s="108" customFormat="1" ht="25.5" hidden="1" customHeight="1" x14ac:dyDescent="0.3"/>
    <row r="723" s="108" customFormat="1" ht="25.5" hidden="1" customHeight="1" x14ac:dyDescent="0.3"/>
    <row r="724" s="108" customFormat="1" ht="25.5" hidden="1" customHeight="1" x14ac:dyDescent="0.3"/>
    <row r="725" s="108" customFormat="1" ht="25.5" hidden="1" customHeight="1" x14ac:dyDescent="0.3"/>
    <row r="726" s="108" customFormat="1" ht="25.5" hidden="1" customHeight="1" x14ac:dyDescent="0.3"/>
    <row r="727" s="108" customFormat="1" ht="25.5" hidden="1" customHeight="1" x14ac:dyDescent="0.3"/>
    <row r="728" s="108" customFormat="1" ht="25.5" hidden="1" customHeight="1" x14ac:dyDescent="0.3"/>
    <row r="729" s="108" customFormat="1" ht="25.5" hidden="1" customHeight="1" x14ac:dyDescent="0.3"/>
    <row r="730" s="108" customFormat="1" ht="25.5" hidden="1" customHeight="1" x14ac:dyDescent="0.3"/>
    <row r="731" s="108" customFormat="1" ht="25.5" hidden="1" customHeight="1" x14ac:dyDescent="0.3"/>
    <row r="732" s="108" customFormat="1" ht="25.5" hidden="1" customHeight="1" x14ac:dyDescent="0.3"/>
    <row r="733" s="108" customFormat="1" ht="25.5" hidden="1" customHeight="1" x14ac:dyDescent="0.3"/>
    <row r="734" s="108" customFormat="1" ht="25.5" hidden="1" customHeight="1" x14ac:dyDescent="0.3"/>
    <row r="735" s="108" customFormat="1" ht="25.5" hidden="1" customHeight="1" x14ac:dyDescent="0.3"/>
    <row r="736" s="108" customFormat="1" ht="25.5" hidden="1" customHeight="1" x14ac:dyDescent="0.3"/>
    <row r="737" s="108" customFormat="1" ht="25.5" hidden="1" customHeight="1" x14ac:dyDescent="0.3"/>
    <row r="738" s="108" customFormat="1" ht="25.5" hidden="1" customHeight="1" x14ac:dyDescent="0.3"/>
    <row r="739" s="108" customFormat="1" ht="25.5" hidden="1" customHeight="1" x14ac:dyDescent="0.3"/>
    <row r="740" s="108" customFormat="1" ht="25.5" hidden="1" customHeight="1" x14ac:dyDescent="0.3"/>
    <row r="741" s="108" customFormat="1" ht="25.5" hidden="1" customHeight="1" x14ac:dyDescent="0.3"/>
    <row r="742" s="108" customFormat="1" ht="25.5" hidden="1" customHeight="1" x14ac:dyDescent="0.3"/>
    <row r="743" s="108" customFormat="1" ht="25.5" hidden="1" customHeight="1" x14ac:dyDescent="0.3"/>
    <row r="744" s="108" customFormat="1" ht="25.5" hidden="1" customHeight="1" x14ac:dyDescent="0.3"/>
    <row r="745" s="108" customFormat="1" ht="25.5" hidden="1" customHeight="1" x14ac:dyDescent="0.3"/>
    <row r="746" s="108" customFormat="1" ht="25.5" hidden="1" customHeight="1" x14ac:dyDescent="0.3"/>
    <row r="747" s="108" customFormat="1" ht="25.5" hidden="1" customHeight="1" x14ac:dyDescent="0.3"/>
    <row r="748" s="108" customFormat="1" ht="25.5" hidden="1" customHeight="1" x14ac:dyDescent="0.3"/>
    <row r="749" s="108" customFormat="1" ht="25.5" hidden="1" customHeight="1" x14ac:dyDescent="0.3"/>
    <row r="750" s="108" customFormat="1" ht="25.5" hidden="1" customHeight="1" x14ac:dyDescent="0.3"/>
    <row r="751" s="108" customFormat="1" ht="25.5" hidden="1" customHeight="1" x14ac:dyDescent="0.3"/>
    <row r="752" s="108" customFormat="1" ht="25.5" hidden="1" customHeight="1" x14ac:dyDescent="0.3"/>
    <row r="753" s="108" customFormat="1" ht="25.5" hidden="1" customHeight="1" x14ac:dyDescent="0.3"/>
    <row r="754" s="108" customFormat="1" ht="25.5" hidden="1" customHeight="1" x14ac:dyDescent="0.3"/>
    <row r="755" s="108" customFormat="1" ht="25.5" hidden="1" customHeight="1" x14ac:dyDescent="0.3"/>
    <row r="756" s="108" customFormat="1" ht="25.5" hidden="1" customHeight="1" x14ac:dyDescent="0.3"/>
    <row r="757" s="108" customFormat="1" ht="25.5" hidden="1" customHeight="1" x14ac:dyDescent="0.3"/>
    <row r="758" s="108" customFormat="1" ht="25.5" hidden="1" customHeight="1" x14ac:dyDescent="0.3"/>
    <row r="759" s="108" customFormat="1" ht="25.5" hidden="1" customHeight="1" x14ac:dyDescent="0.3"/>
    <row r="760" s="108" customFormat="1" ht="25.5" hidden="1" customHeight="1" x14ac:dyDescent="0.3"/>
    <row r="761" s="108" customFormat="1" ht="25.5" hidden="1" customHeight="1" x14ac:dyDescent="0.3"/>
    <row r="762" s="108" customFormat="1" ht="25.5" hidden="1" customHeight="1" x14ac:dyDescent="0.3"/>
    <row r="763" s="108" customFormat="1" ht="25.5" hidden="1" customHeight="1" x14ac:dyDescent="0.3"/>
    <row r="764" s="108" customFormat="1" ht="25.5" hidden="1" customHeight="1" x14ac:dyDescent="0.3"/>
    <row r="765" s="108" customFormat="1" ht="25.5" hidden="1" customHeight="1" x14ac:dyDescent="0.3"/>
    <row r="766" s="108" customFormat="1" ht="25.5" hidden="1" customHeight="1" x14ac:dyDescent="0.3"/>
    <row r="767" s="108" customFormat="1" ht="25.5" hidden="1" customHeight="1" x14ac:dyDescent="0.3"/>
    <row r="768" s="108" customFormat="1" ht="25.5" hidden="1" customHeight="1" x14ac:dyDescent="0.3"/>
    <row r="769" ht="25.5" hidden="1" customHeight="1" x14ac:dyDescent="0.3"/>
    <row r="770" ht="25.5" hidden="1" customHeight="1" x14ac:dyDescent="0.3"/>
    <row r="771" ht="25.5" hidden="1" customHeight="1" x14ac:dyDescent="0.3"/>
    <row r="772" ht="25.5" hidden="1" customHeight="1" x14ac:dyDescent="0.3"/>
    <row r="773" ht="25.5" hidden="1" customHeight="1" x14ac:dyDescent="0.3"/>
    <row r="774" ht="25.5" hidden="1" customHeight="1" x14ac:dyDescent="0.3"/>
    <row r="775" ht="25.5" hidden="1" customHeight="1" x14ac:dyDescent="0.3"/>
    <row r="776" ht="25.5" hidden="1" customHeight="1" x14ac:dyDescent="0.3"/>
    <row r="777" ht="25.5" hidden="1" customHeight="1" x14ac:dyDescent="0.3"/>
    <row r="778" ht="25.5" hidden="1" customHeight="1" x14ac:dyDescent="0.3"/>
    <row r="779" ht="25.5" hidden="1" customHeight="1" x14ac:dyDescent="0.3"/>
    <row r="780" ht="25.5" hidden="1" customHeight="1" x14ac:dyDescent="0.3"/>
    <row r="781" ht="25.5" hidden="1" customHeight="1" x14ac:dyDescent="0.3"/>
    <row r="782" ht="25.5" hidden="1" customHeight="1" x14ac:dyDescent="0.3"/>
    <row r="783" ht="25.5" hidden="1" customHeight="1" x14ac:dyDescent="0.3"/>
    <row r="784" ht="25.5" hidden="1" customHeight="1" x14ac:dyDescent="0.3"/>
    <row r="785" ht="25.5" hidden="1" customHeight="1" x14ac:dyDescent="0.3"/>
    <row r="786" ht="25.5" hidden="1" customHeight="1" x14ac:dyDescent="0.3"/>
    <row r="787" ht="25.5" hidden="1" customHeight="1" x14ac:dyDescent="0.3"/>
    <row r="788" ht="25.5" hidden="1" customHeight="1" x14ac:dyDescent="0.3"/>
    <row r="789" ht="25.5" hidden="1" customHeight="1" x14ac:dyDescent="0.3"/>
    <row r="790" ht="25.5" hidden="1" customHeight="1" x14ac:dyDescent="0.3"/>
    <row r="791" ht="25.5" hidden="1" customHeight="1" x14ac:dyDescent="0.3"/>
    <row r="792" ht="25.5" hidden="1" customHeight="1" x14ac:dyDescent="0.3"/>
    <row r="793" ht="25.5" hidden="1" customHeight="1" x14ac:dyDescent="0.3"/>
    <row r="794" ht="25.5" hidden="1" customHeight="1" x14ac:dyDescent="0.3"/>
    <row r="795" ht="25.5" hidden="1" customHeight="1" x14ac:dyDescent="0.3"/>
    <row r="796" ht="25.5" hidden="1" customHeight="1" x14ac:dyDescent="0.3"/>
    <row r="797" ht="25.5" hidden="1" customHeight="1" x14ac:dyDescent="0.3"/>
    <row r="798" ht="25.5" hidden="1" customHeight="1" x14ac:dyDescent="0.3"/>
    <row r="799" ht="25.5" hidden="1" customHeight="1" x14ac:dyDescent="0.3"/>
    <row r="800" ht="25.5" hidden="1" customHeight="1" x14ac:dyDescent="0.3"/>
    <row r="801" ht="25.5" hidden="1" customHeight="1" x14ac:dyDescent="0.3"/>
    <row r="802" ht="25.5" hidden="1" customHeight="1" x14ac:dyDescent="0.3"/>
    <row r="803" ht="25.5" hidden="1" customHeight="1" x14ac:dyDescent="0.3"/>
    <row r="804" ht="25.5" hidden="1" customHeight="1" x14ac:dyDescent="0.3"/>
    <row r="805" ht="25.5" hidden="1" customHeight="1" x14ac:dyDescent="0.3"/>
    <row r="806" ht="25.5" hidden="1" customHeight="1" x14ac:dyDescent="0.3"/>
    <row r="807" ht="25.5" hidden="1" customHeight="1" x14ac:dyDescent="0.3"/>
    <row r="808" ht="25.5" hidden="1" customHeight="1" x14ac:dyDescent="0.3"/>
    <row r="809" ht="25.5" hidden="1" customHeight="1" x14ac:dyDescent="0.3"/>
    <row r="810" ht="25.5" hidden="1" customHeight="1" x14ac:dyDescent="0.3"/>
    <row r="811" ht="25.5" hidden="1" customHeight="1" x14ac:dyDescent="0.3"/>
    <row r="812" ht="25.5" hidden="1" customHeight="1" x14ac:dyDescent="0.3"/>
    <row r="813" ht="25.5" hidden="1" customHeight="1" x14ac:dyDescent="0.3"/>
    <row r="814" ht="25.5" hidden="1" customHeight="1" x14ac:dyDescent="0.3"/>
    <row r="815" ht="25.5" hidden="1" customHeight="1" x14ac:dyDescent="0.3"/>
    <row r="816" ht="25.5" hidden="1" customHeight="1" x14ac:dyDescent="0.3"/>
    <row r="817" ht="25.5" hidden="1" customHeight="1" x14ac:dyDescent="0.3"/>
    <row r="818" ht="25.5" hidden="1" customHeight="1" x14ac:dyDescent="0.3"/>
    <row r="819" ht="25.5" hidden="1" customHeight="1" x14ac:dyDescent="0.3"/>
    <row r="820" ht="25.5" hidden="1" customHeight="1" x14ac:dyDescent="0.3"/>
    <row r="821" ht="25.5" hidden="1" customHeight="1" x14ac:dyDescent="0.3"/>
    <row r="822" ht="25.5" hidden="1" customHeight="1" x14ac:dyDescent="0.3"/>
    <row r="823" ht="25.5" hidden="1" customHeight="1" x14ac:dyDescent="0.3"/>
    <row r="824" ht="25.5" hidden="1" customHeight="1" x14ac:dyDescent="0.3"/>
    <row r="825" ht="25.5" hidden="1" customHeight="1" x14ac:dyDescent="0.3"/>
    <row r="826" ht="25.5" hidden="1" customHeight="1" x14ac:dyDescent="0.3"/>
    <row r="827" ht="25.5" hidden="1" customHeight="1" x14ac:dyDescent="0.3"/>
    <row r="828" ht="25.5" hidden="1" customHeight="1" x14ac:dyDescent="0.3"/>
    <row r="829" ht="25.5" hidden="1" customHeight="1" x14ac:dyDescent="0.3"/>
    <row r="830" ht="25.5" hidden="1" customHeight="1" x14ac:dyDescent="0.3"/>
    <row r="831" ht="25.5" hidden="1" customHeight="1" x14ac:dyDescent="0.3"/>
    <row r="832" ht="25.5" hidden="1" customHeight="1" x14ac:dyDescent="0.3"/>
    <row r="833" ht="25.5" hidden="1" customHeight="1" x14ac:dyDescent="0.3"/>
    <row r="834" ht="25.5" hidden="1" customHeight="1" x14ac:dyDescent="0.3"/>
    <row r="835" ht="25.5" hidden="1" customHeight="1" x14ac:dyDescent="0.3"/>
    <row r="836" ht="25.5" hidden="1" customHeight="1" x14ac:dyDescent="0.3"/>
    <row r="837" ht="25.5" hidden="1" customHeight="1" x14ac:dyDescent="0.3"/>
    <row r="838" ht="25.5" hidden="1" customHeight="1" x14ac:dyDescent="0.3"/>
    <row r="839" ht="25.5" hidden="1" customHeight="1" x14ac:dyDescent="0.3"/>
    <row r="840" ht="25.5" hidden="1" customHeight="1" x14ac:dyDescent="0.3"/>
    <row r="841" ht="25.5" hidden="1" customHeight="1" x14ac:dyDescent="0.3"/>
    <row r="842" ht="25.5" hidden="1" customHeight="1" x14ac:dyDescent="0.3"/>
    <row r="843" ht="25.5" hidden="1" customHeight="1" x14ac:dyDescent="0.3"/>
    <row r="844" ht="25.5" hidden="1" customHeight="1" x14ac:dyDescent="0.3"/>
    <row r="845" ht="25.5" hidden="1" customHeight="1" x14ac:dyDescent="0.3"/>
    <row r="846" ht="25.5" hidden="1" customHeight="1" x14ac:dyDescent="0.3"/>
    <row r="847" ht="25.5" hidden="1" customHeight="1" x14ac:dyDescent="0.3"/>
    <row r="848" ht="25.5" hidden="1" customHeight="1" x14ac:dyDescent="0.3"/>
    <row r="849" ht="25.5" hidden="1" customHeight="1" x14ac:dyDescent="0.3"/>
    <row r="850" ht="25.5" hidden="1" customHeight="1" x14ac:dyDescent="0.3"/>
    <row r="851" ht="25.5" hidden="1" customHeight="1" x14ac:dyDescent="0.3"/>
    <row r="852" ht="25.5" hidden="1" customHeight="1" x14ac:dyDescent="0.3"/>
    <row r="853" ht="25.5" hidden="1" customHeight="1" x14ac:dyDescent="0.3"/>
    <row r="854" ht="25.5" hidden="1" customHeight="1" x14ac:dyDescent="0.3"/>
    <row r="855" ht="25.5" hidden="1" customHeight="1" x14ac:dyDescent="0.3"/>
    <row r="856" ht="25.5" hidden="1" customHeight="1" x14ac:dyDescent="0.3"/>
    <row r="857" ht="25.5" hidden="1" customHeight="1" x14ac:dyDescent="0.3"/>
    <row r="858" ht="25.5" hidden="1" customHeight="1" x14ac:dyDescent="0.3"/>
    <row r="859" ht="25.5" hidden="1" customHeight="1" x14ac:dyDescent="0.3"/>
    <row r="860" ht="25.5" hidden="1" customHeight="1" x14ac:dyDescent="0.3"/>
    <row r="861" ht="25.5" hidden="1" customHeight="1" x14ac:dyDescent="0.3"/>
    <row r="862" ht="25.5" hidden="1" customHeight="1" x14ac:dyDescent="0.3"/>
    <row r="863" ht="25.5" hidden="1" customHeight="1" x14ac:dyDescent="0.3"/>
    <row r="864" ht="25.5" hidden="1" customHeight="1" x14ac:dyDescent="0.3"/>
    <row r="865" ht="25.5" hidden="1" customHeight="1" x14ac:dyDescent="0.3"/>
    <row r="866" ht="25.5" hidden="1" customHeight="1" x14ac:dyDescent="0.3"/>
    <row r="867" ht="25.5" hidden="1" customHeight="1" x14ac:dyDescent="0.3"/>
    <row r="868" ht="25.5" hidden="1" customHeight="1" x14ac:dyDescent="0.3"/>
    <row r="869" ht="25.5" hidden="1" customHeight="1" x14ac:dyDescent="0.3"/>
    <row r="870" ht="25.5" hidden="1" customHeight="1" x14ac:dyDescent="0.3"/>
    <row r="871" ht="25.5" hidden="1" customHeight="1" x14ac:dyDescent="0.3"/>
    <row r="872" ht="25.5" hidden="1" customHeight="1" x14ac:dyDescent="0.3"/>
    <row r="873" ht="25.5" hidden="1" customHeight="1" x14ac:dyDescent="0.3"/>
    <row r="874" ht="25.5" hidden="1" customHeight="1" x14ac:dyDescent="0.3"/>
    <row r="875" ht="25.5" hidden="1" customHeight="1" x14ac:dyDescent="0.3"/>
    <row r="876" ht="25.5" hidden="1" customHeight="1" x14ac:dyDescent="0.3"/>
    <row r="877" ht="25.5" hidden="1" customHeight="1" x14ac:dyDescent="0.3"/>
    <row r="878" ht="25.5" hidden="1" customHeight="1" x14ac:dyDescent="0.3"/>
    <row r="879" ht="25.5" hidden="1" customHeight="1" x14ac:dyDescent="0.3"/>
    <row r="880" ht="25.5" hidden="1" customHeight="1" x14ac:dyDescent="0.3"/>
    <row r="881" ht="25.5" hidden="1" customHeight="1" x14ac:dyDescent="0.3"/>
    <row r="882" ht="25.5" hidden="1" customHeight="1" x14ac:dyDescent="0.3"/>
    <row r="883" ht="25.5" hidden="1" customHeight="1" x14ac:dyDescent="0.3"/>
    <row r="884" ht="25.5" hidden="1" customHeight="1" x14ac:dyDescent="0.3"/>
    <row r="885" ht="25.5" hidden="1" customHeight="1" x14ac:dyDescent="0.3"/>
    <row r="886" ht="25.5" hidden="1" customHeight="1" x14ac:dyDescent="0.3"/>
    <row r="887" ht="25.5" hidden="1" customHeight="1" x14ac:dyDescent="0.3"/>
    <row r="888" ht="25.5" hidden="1" customHeight="1" x14ac:dyDescent="0.3"/>
    <row r="889" ht="25.5" hidden="1" customHeight="1" x14ac:dyDescent="0.3"/>
    <row r="890" ht="25.5" hidden="1" customHeight="1" x14ac:dyDescent="0.3"/>
    <row r="891" ht="25.5" hidden="1" customHeight="1" x14ac:dyDescent="0.3"/>
    <row r="892" ht="25.5" hidden="1" customHeight="1" x14ac:dyDescent="0.3"/>
    <row r="893" ht="25.5" hidden="1" customHeight="1" x14ac:dyDescent="0.3"/>
    <row r="894" ht="25.5" hidden="1" customHeight="1" x14ac:dyDescent="0.3"/>
    <row r="895" ht="25.5" hidden="1" customHeight="1" x14ac:dyDescent="0.3"/>
    <row r="896" ht="25.5" hidden="1" customHeight="1" x14ac:dyDescent="0.3"/>
    <row r="897" ht="25.5" hidden="1" customHeight="1" x14ac:dyDescent="0.3"/>
    <row r="898" ht="25.5" hidden="1" customHeight="1" x14ac:dyDescent="0.3"/>
    <row r="899" ht="25.5" hidden="1" customHeight="1" x14ac:dyDescent="0.3"/>
    <row r="900" ht="25.5" hidden="1" customHeight="1" x14ac:dyDescent="0.3"/>
    <row r="901" ht="25.5" hidden="1" customHeight="1" x14ac:dyDescent="0.3"/>
    <row r="902" ht="25.5" hidden="1" customHeight="1" x14ac:dyDescent="0.3"/>
    <row r="903" ht="25.5" hidden="1" customHeight="1" x14ac:dyDescent="0.3"/>
    <row r="904" ht="25.5" hidden="1" customHeight="1" x14ac:dyDescent="0.3"/>
    <row r="905" ht="25.5" hidden="1" customHeight="1" x14ac:dyDescent="0.3"/>
    <row r="906" ht="25.5" hidden="1" customHeight="1" x14ac:dyDescent="0.3"/>
    <row r="907" ht="25.5" hidden="1" customHeight="1" x14ac:dyDescent="0.3"/>
    <row r="908" ht="25.5" hidden="1" customHeight="1" x14ac:dyDescent="0.3"/>
    <row r="909" ht="25.5" hidden="1" customHeight="1" x14ac:dyDescent="0.3"/>
    <row r="910" ht="25.5" hidden="1" customHeight="1" x14ac:dyDescent="0.3"/>
    <row r="911" ht="25.5" hidden="1" customHeight="1" x14ac:dyDescent="0.3"/>
    <row r="912" ht="25.5" hidden="1" customHeight="1" x14ac:dyDescent="0.3"/>
    <row r="913" ht="25.5" hidden="1" customHeight="1" x14ac:dyDescent="0.3"/>
    <row r="914" ht="25.5" hidden="1" customHeight="1" x14ac:dyDescent="0.3"/>
    <row r="915" ht="25.5" hidden="1" customHeight="1" x14ac:dyDescent="0.3"/>
    <row r="916" ht="25.5" hidden="1" customHeight="1" x14ac:dyDescent="0.3"/>
    <row r="917" ht="25.5" hidden="1" customHeight="1" x14ac:dyDescent="0.3"/>
    <row r="918" ht="25.5" hidden="1" customHeight="1" x14ac:dyDescent="0.3"/>
    <row r="919" ht="25.5" hidden="1" customHeight="1" x14ac:dyDescent="0.3"/>
    <row r="920" ht="25.5" hidden="1" customHeight="1" x14ac:dyDescent="0.3"/>
    <row r="921" ht="25.5" hidden="1" customHeight="1" x14ac:dyDescent="0.3"/>
    <row r="922" ht="25.5" hidden="1" customHeight="1" x14ac:dyDescent="0.3"/>
    <row r="923" ht="25.5" hidden="1" customHeight="1" x14ac:dyDescent="0.3"/>
    <row r="924" ht="25.5" customHeight="1" x14ac:dyDescent="0.3"/>
    <row r="925" ht="25.5" customHeight="1" x14ac:dyDescent="0.3"/>
    <row r="926" ht="25.5" customHeight="1" x14ac:dyDescent="0.3"/>
    <row r="927" ht="25.5" customHeight="1" x14ac:dyDescent="0.3"/>
    <row r="928" ht="25.5" customHeight="1" x14ac:dyDescent="0.3"/>
    <row r="929" ht="25.5" customHeight="1" x14ac:dyDescent="0.3"/>
    <row r="930" ht="25.5" customHeight="1" x14ac:dyDescent="0.3"/>
    <row r="931" ht="25.5" customHeight="1" x14ac:dyDescent="0.3"/>
    <row r="932" ht="25.5" customHeight="1" x14ac:dyDescent="0.3"/>
    <row r="933" ht="25.5" customHeight="1" x14ac:dyDescent="0.3"/>
    <row r="934" ht="25.5" customHeight="1" x14ac:dyDescent="0.3"/>
    <row r="935" ht="25.5" customHeight="1" x14ac:dyDescent="0.3"/>
    <row r="936" ht="25.5" customHeight="1" x14ac:dyDescent="0.3"/>
    <row r="937" ht="25.5" customHeight="1" x14ac:dyDescent="0.3"/>
    <row r="938" ht="25.5" customHeight="1" x14ac:dyDescent="0.3"/>
    <row r="939" ht="25.5" customHeight="1" x14ac:dyDescent="0.3"/>
    <row r="940" ht="25.5" customHeight="1" x14ac:dyDescent="0.3"/>
    <row r="941" ht="25.5" customHeight="1" x14ac:dyDescent="0.3"/>
    <row r="942" ht="25.5" customHeight="1" x14ac:dyDescent="0.3"/>
    <row r="943" ht="25.5" customHeight="1" x14ac:dyDescent="0.3"/>
    <row r="944" ht="25.5" customHeight="1" x14ac:dyDescent="0.3"/>
    <row r="945" ht="25.5" customHeight="1" x14ac:dyDescent="0.3"/>
    <row r="946" ht="25.5" customHeight="1" x14ac:dyDescent="0.3"/>
    <row r="947" ht="25.5" customHeight="1" x14ac:dyDescent="0.3"/>
    <row r="948" ht="25.5" customHeight="1" x14ac:dyDescent="0.3"/>
    <row r="949" ht="25.5" customHeight="1" x14ac:dyDescent="0.3"/>
    <row r="950" ht="25.5" customHeight="1" x14ac:dyDescent="0.3"/>
    <row r="951" ht="25.5" customHeight="1" x14ac:dyDescent="0.3"/>
    <row r="952" ht="25.5" customHeight="1" x14ac:dyDescent="0.3"/>
    <row r="953" ht="25.5" customHeight="1" x14ac:dyDescent="0.3"/>
    <row r="954" ht="25.5" customHeight="1" x14ac:dyDescent="0.3"/>
    <row r="955" ht="25.5" customHeight="1" x14ac:dyDescent="0.3"/>
    <row r="956" ht="25.5" customHeight="1" x14ac:dyDescent="0.3"/>
    <row r="957" ht="25.5" customHeight="1" x14ac:dyDescent="0.3"/>
    <row r="958" ht="25.5" customHeight="1" x14ac:dyDescent="0.3"/>
    <row r="959" ht="25.5" customHeight="1" x14ac:dyDescent="0.3"/>
    <row r="960" ht="25.5" customHeight="1" x14ac:dyDescent="0.3"/>
    <row r="961" ht="25.5" customHeight="1" x14ac:dyDescent="0.3"/>
    <row r="962" ht="25.5" customHeight="1" x14ac:dyDescent="0.3"/>
    <row r="963" ht="25.5" customHeight="1" x14ac:dyDescent="0.3"/>
    <row r="964" ht="25.5" customHeight="1" x14ac:dyDescent="0.3"/>
    <row r="965" ht="25.5" customHeight="1" x14ac:dyDescent="0.3"/>
    <row r="966" ht="25.5" customHeight="1" x14ac:dyDescent="0.3"/>
    <row r="967" ht="25.5" customHeight="1" x14ac:dyDescent="0.3"/>
    <row r="968" ht="25.5" customHeight="1" x14ac:dyDescent="0.3"/>
    <row r="969" ht="25.5" customHeight="1" x14ac:dyDescent="0.3"/>
    <row r="970" ht="25.5" customHeight="1" x14ac:dyDescent="0.3"/>
    <row r="971" ht="25.5" customHeight="1" x14ac:dyDescent="0.3"/>
    <row r="972" ht="25.5" customHeight="1" x14ac:dyDescent="0.3"/>
    <row r="973" ht="25.5" customHeight="1" x14ac:dyDescent="0.3"/>
    <row r="974" ht="25.5" customHeight="1" x14ac:dyDescent="0.3"/>
    <row r="975" ht="25.5" customHeight="1" x14ac:dyDescent="0.3"/>
    <row r="976" ht="25.5" customHeight="1" x14ac:dyDescent="0.3"/>
    <row r="977" ht="25.5" customHeight="1" x14ac:dyDescent="0.3"/>
    <row r="978" ht="25.5" customHeight="1" x14ac:dyDescent="0.3"/>
    <row r="979" ht="25.5" customHeight="1" x14ac:dyDescent="0.3"/>
    <row r="980" ht="25.5" customHeight="1" x14ac:dyDescent="0.3"/>
    <row r="981" ht="25.5" customHeight="1" x14ac:dyDescent="0.3"/>
    <row r="982" ht="25.5" customHeight="1" x14ac:dyDescent="0.3"/>
    <row r="983" ht="25.5" customHeight="1" x14ac:dyDescent="0.3"/>
    <row r="984" ht="25.5" customHeight="1" x14ac:dyDescent="0.3"/>
    <row r="985" ht="25.5" customHeight="1" x14ac:dyDescent="0.3"/>
    <row r="986" ht="25.5" customHeight="1" x14ac:dyDescent="0.3"/>
    <row r="987" ht="25.5" customHeight="1" x14ac:dyDescent="0.3"/>
    <row r="988" ht="25.5" customHeight="1" x14ac:dyDescent="0.3"/>
    <row r="989" ht="25.5" customHeight="1" x14ac:dyDescent="0.3"/>
    <row r="990" ht="25.5" customHeight="1" x14ac:dyDescent="0.3"/>
    <row r="991" ht="25.5" customHeight="1" x14ac:dyDescent="0.3"/>
    <row r="992" ht="25.5" customHeight="1" x14ac:dyDescent="0.3"/>
    <row r="993" ht="25.5" customHeight="1" x14ac:dyDescent="0.3"/>
    <row r="994" ht="25.5" customHeight="1" x14ac:dyDescent="0.3"/>
    <row r="995" ht="25.5" customHeight="1" x14ac:dyDescent="0.3"/>
    <row r="996" ht="25.5" customHeight="1" x14ac:dyDescent="0.3"/>
    <row r="997" ht="25.5" customHeight="1" x14ac:dyDescent="0.3"/>
    <row r="998" ht="25.5" customHeight="1" x14ac:dyDescent="0.3"/>
    <row r="999" ht="25.5" customHeight="1" x14ac:dyDescent="0.3"/>
    <row r="1000" ht="25.5" customHeight="1" x14ac:dyDescent="0.3"/>
    <row r="1001" ht="25.5" customHeight="1" x14ac:dyDescent="0.3"/>
    <row r="1002" ht="25.5" customHeight="1" x14ac:dyDescent="0.3"/>
    <row r="1003" ht="25.5" customHeight="1" x14ac:dyDescent="0.3"/>
    <row r="1004" ht="25.5" customHeight="1" x14ac:dyDescent="0.3"/>
    <row r="1005" ht="25.5" customHeight="1" x14ac:dyDescent="0.3"/>
    <row r="1006" ht="25.5" customHeight="1" x14ac:dyDescent="0.3"/>
    <row r="1007" ht="25.5" customHeight="1" x14ac:dyDescent="0.3"/>
    <row r="1008" ht="25.5" customHeight="1" x14ac:dyDescent="0.3"/>
    <row r="1009" ht="25.5" customHeight="1" x14ac:dyDescent="0.3"/>
    <row r="1010" ht="25.5" customHeight="1" x14ac:dyDescent="0.3"/>
    <row r="1011" ht="25.5" customHeight="1" x14ac:dyDescent="0.3"/>
    <row r="1012" ht="25.5" customHeight="1" x14ac:dyDescent="0.3"/>
    <row r="1013" ht="25.5" customHeight="1" x14ac:dyDescent="0.3"/>
    <row r="1014" ht="25.5" customHeight="1" x14ac:dyDescent="0.3"/>
    <row r="1015" ht="25.5" customHeight="1" x14ac:dyDescent="0.3"/>
    <row r="1016" ht="25.5" customHeight="1" x14ac:dyDescent="0.3"/>
    <row r="1017" ht="25.5" customHeight="1" x14ac:dyDescent="0.3"/>
    <row r="1018" ht="25.5" customHeight="1" x14ac:dyDescent="0.3"/>
    <row r="1019" ht="25.5" customHeight="1" x14ac:dyDescent="0.3"/>
    <row r="1020" ht="25.5" customHeight="1" x14ac:dyDescent="0.3"/>
    <row r="1021" ht="25.5" customHeight="1" x14ac:dyDescent="0.3"/>
    <row r="1022" ht="25.5" customHeight="1" x14ac:dyDescent="0.3"/>
    <row r="1023" ht="25.5" customHeight="1" x14ac:dyDescent="0.3"/>
    <row r="1024" ht="25.5" customHeight="1" x14ac:dyDescent="0.3"/>
    <row r="1025" ht="25.5" customHeight="1" x14ac:dyDescent="0.3"/>
    <row r="1026" ht="25.5" customHeight="1" x14ac:dyDescent="0.3"/>
    <row r="1027" ht="25.5" customHeight="1" x14ac:dyDescent="0.3"/>
    <row r="1028" ht="25.5" customHeight="1" x14ac:dyDescent="0.3"/>
    <row r="1029" ht="25.5" customHeight="1" x14ac:dyDescent="0.3"/>
    <row r="1030" ht="25.5" customHeight="1" x14ac:dyDescent="0.3"/>
    <row r="1031" ht="25.5" customHeight="1" x14ac:dyDescent="0.3"/>
    <row r="1032" ht="25.5" customHeight="1" x14ac:dyDescent="0.3"/>
    <row r="1033" ht="25.5" customHeight="1" x14ac:dyDescent="0.3"/>
    <row r="1034" ht="25.5" customHeight="1" x14ac:dyDescent="0.3"/>
    <row r="1035" ht="25.5" customHeight="1" x14ac:dyDescent="0.3"/>
    <row r="1036" ht="25.5" customHeight="1" x14ac:dyDescent="0.3"/>
    <row r="1037" ht="25.5" customHeight="1" x14ac:dyDescent="0.3"/>
    <row r="1038" ht="25.5" customHeight="1" x14ac:dyDescent="0.3"/>
    <row r="1039" ht="25.5" customHeight="1" x14ac:dyDescent="0.3"/>
    <row r="1040" ht="25.5" customHeight="1" x14ac:dyDescent="0.3"/>
    <row r="1041" ht="25.5" customHeight="1" x14ac:dyDescent="0.3"/>
    <row r="1042" ht="25.5" customHeight="1" x14ac:dyDescent="0.3"/>
    <row r="1043" ht="25.5" customHeight="1" x14ac:dyDescent="0.3"/>
    <row r="1044" ht="25.5" customHeight="1" x14ac:dyDescent="0.3"/>
    <row r="1045" ht="25.5" customHeight="1" x14ac:dyDescent="0.3"/>
    <row r="1046" ht="25.5" customHeight="1" x14ac:dyDescent="0.3"/>
    <row r="1047" ht="25.5" customHeight="1" x14ac:dyDescent="0.3"/>
    <row r="1048" ht="25.5" customHeight="1" x14ac:dyDescent="0.3"/>
    <row r="1049" ht="25.5" customHeight="1" x14ac:dyDescent="0.3"/>
    <row r="1050" ht="25.5" customHeight="1" x14ac:dyDescent="0.3"/>
    <row r="1051" ht="25.5" customHeight="1" x14ac:dyDescent="0.3"/>
    <row r="1052" ht="25.5" customHeight="1" x14ac:dyDescent="0.3"/>
    <row r="1053" ht="25.5" customHeight="1" x14ac:dyDescent="0.3"/>
    <row r="1054" ht="25.5" customHeight="1" x14ac:dyDescent="0.3"/>
    <row r="1055" ht="25.5" customHeight="1" x14ac:dyDescent="0.3"/>
    <row r="1056" ht="25.5" customHeight="1" x14ac:dyDescent="0.3"/>
    <row r="1057" ht="25.5" customHeight="1" x14ac:dyDescent="0.3"/>
    <row r="1058" ht="25.5" customHeight="1" x14ac:dyDescent="0.3"/>
    <row r="1059" ht="25.5" customHeight="1" x14ac:dyDescent="0.3"/>
    <row r="1060" ht="25.5" customHeight="1" x14ac:dyDescent="0.3"/>
    <row r="1061" ht="25.5" customHeight="1" x14ac:dyDescent="0.3"/>
    <row r="1062" ht="25.5" customHeight="1" x14ac:dyDescent="0.3"/>
    <row r="1063" ht="25.5" customHeight="1" x14ac:dyDescent="0.3"/>
    <row r="1064" ht="25.5" customHeight="1" x14ac:dyDescent="0.3"/>
    <row r="1065" ht="25.5" customHeight="1" x14ac:dyDescent="0.3"/>
    <row r="1066" ht="25.5" customHeight="1" x14ac:dyDescent="0.3"/>
    <row r="1067" ht="25.5" customHeight="1" x14ac:dyDescent="0.3"/>
    <row r="1068" ht="25.5" customHeight="1" x14ac:dyDescent="0.3"/>
    <row r="1069" ht="25.5" customHeight="1" x14ac:dyDescent="0.3"/>
    <row r="1070" ht="25.5" customHeight="1" x14ac:dyDescent="0.3"/>
    <row r="1071" ht="25.5" customHeight="1" x14ac:dyDescent="0.3"/>
    <row r="1072" ht="25.5" customHeight="1" x14ac:dyDescent="0.3"/>
    <row r="1073" ht="25.5" customHeight="1" x14ac:dyDescent="0.3"/>
    <row r="1074" ht="25.5" customHeight="1" x14ac:dyDescent="0.3"/>
    <row r="1075" ht="25.5" customHeight="1" x14ac:dyDescent="0.3"/>
    <row r="1076" ht="25.5" customHeight="1" x14ac:dyDescent="0.3"/>
    <row r="1077" ht="25.5" customHeight="1" x14ac:dyDescent="0.3"/>
    <row r="1078" ht="25.5" customHeight="1" x14ac:dyDescent="0.3"/>
    <row r="1079" ht="25.5" customHeight="1" x14ac:dyDescent="0.3"/>
    <row r="1080" ht="25.5" customHeight="1" x14ac:dyDescent="0.3"/>
    <row r="1081" ht="25.5" customHeight="1" x14ac:dyDescent="0.3"/>
    <row r="1082" ht="25.5" customHeight="1" x14ac:dyDescent="0.3"/>
    <row r="1083" ht="25.5" customHeight="1" x14ac:dyDescent="0.3"/>
    <row r="1084" ht="25.5" customHeight="1" x14ac:dyDescent="0.3"/>
    <row r="1085" ht="25.5" customHeight="1" x14ac:dyDescent="0.3"/>
    <row r="1086" ht="25.5" customHeight="1" x14ac:dyDescent="0.3"/>
    <row r="1087" ht="25.5" customHeight="1" x14ac:dyDescent="0.3"/>
    <row r="1088" ht="25.5" customHeight="1" x14ac:dyDescent="0.3"/>
    <row r="1089" ht="25.5" customHeight="1" x14ac:dyDescent="0.3"/>
    <row r="1090" ht="25.5" customHeight="1" x14ac:dyDescent="0.3"/>
    <row r="1091" ht="25.5" customHeight="1" x14ac:dyDescent="0.3"/>
    <row r="1092" ht="25.5" customHeight="1" x14ac:dyDescent="0.3"/>
    <row r="1093" ht="25.5" customHeight="1" x14ac:dyDescent="0.3"/>
    <row r="1094" ht="25.5" customHeight="1" x14ac:dyDescent="0.3"/>
    <row r="1095" ht="25.5" customHeight="1" x14ac:dyDescent="0.3"/>
    <row r="1096" ht="25.5" customHeight="1" x14ac:dyDescent="0.3"/>
    <row r="1097" ht="25.5" customHeight="1" x14ac:dyDescent="0.3"/>
    <row r="1098" ht="25.5" customHeight="1" x14ac:dyDescent="0.3"/>
    <row r="1099" ht="25.5" customHeight="1" x14ac:dyDescent="0.3"/>
    <row r="1100" ht="25.5" customHeight="1" x14ac:dyDescent="0.3"/>
    <row r="1101" ht="25.5" customHeight="1" x14ac:dyDescent="0.3"/>
    <row r="1102" ht="25.5" customHeight="1" x14ac:dyDescent="0.3"/>
    <row r="1103" ht="25.5" customHeight="1" x14ac:dyDescent="0.3"/>
    <row r="1104" ht="25.5" customHeight="1" x14ac:dyDescent="0.3"/>
    <row r="1105" ht="25.5" customHeight="1" x14ac:dyDescent="0.3"/>
    <row r="1106" ht="25.5" customHeight="1" x14ac:dyDescent="0.3"/>
    <row r="1107" ht="25.5" customHeight="1" x14ac:dyDescent="0.3"/>
    <row r="1108" ht="25.5" customHeight="1" x14ac:dyDescent="0.3"/>
    <row r="1109" ht="25.5" customHeight="1" x14ac:dyDescent="0.3"/>
  </sheetData>
  <sheetProtection password="C47C" sheet="1" objects="1" scenarios="1"/>
  <mergeCells count="147">
    <mergeCell ref="F39:F40"/>
    <mergeCell ref="G39:G40"/>
    <mergeCell ref="E41:E42"/>
    <mergeCell ref="C9:G9"/>
    <mergeCell ref="J12:M12"/>
    <mergeCell ref="N12:U12"/>
    <mergeCell ref="G17:J18"/>
    <mergeCell ref="K17:M17"/>
    <mergeCell ref="N17:P17"/>
    <mergeCell ref="R17:T17"/>
    <mergeCell ref="E46:J49"/>
    <mergeCell ref="F45:H45"/>
    <mergeCell ref="A17:C17"/>
    <mergeCell ref="A18:C18"/>
    <mergeCell ref="A19:C19"/>
    <mergeCell ref="B26:B28"/>
    <mergeCell ref="B29:B31"/>
    <mergeCell ref="B32:B34"/>
    <mergeCell ref="D24:D25"/>
    <mergeCell ref="B23:D23"/>
    <mergeCell ref="A46:A47"/>
    <mergeCell ref="A23:A25"/>
    <mergeCell ref="A48:A49"/>
    <mergeCell ref="G43:G44"/>
    <mergeCell ref="H43:H44"/>
    <mergeCell ref="A43:A44"/>
    <mergeCell ref="E39:E40"/>
    <mergeCell ref="P32:Q32"/>
    <mergeCell ref="S32:T34"/>
    <mergeCell ref="S24:T24"/>
    <mergeCell ref="F41:F42"/>
    <mergeCell ref="G41:G42"/>
    <mergeCell ref="H41:H42"/>
    <mergeCell ref="B43:B44"/>
    <mergeCell ref="N6:O6"/>
    <mergeCell ref="B39:B40"/>
    <mergeCell ref="C39:C40"/>
    <mergeCell ref="D39:D40"/>
    <mergeCell ref="B41:B42"/>
    <mergeCell ref="C41:C42"/>
    <mergeCell ref="D41:D42"/>
    <mergeCell ref="D12:G12"/>
    <mergeCell ref="D13:G13"/>
    <mergeCell ref="D14:G14"/>
    <mergeCell ref="A37:E37"/>
    <mergeCell ref="A12:C14"/>
    <mergeCell ref="A20:C20"/>
    <mergeCell ref="H26:H28"/>
    <mergeCell ref="H29:H31"/>
    <mergeCell ref="C7:G7"/>
    <mergeCell ref="C8:G8"/>
    <mergeCell ref="M29:N29"/>
    <mergeCell ref="M30:N30"/>
    <mergeCell ref="M31:N31"/>
    <mergeCell ref="R13:T13"/>
    <mergeCell ref="R14:T14"/>
    <mergeCell ref="J15:L15"/>
    <mergeCell ref="R15:T15"/>
    <mergeCell ref="A39:A40"/>
    <mergeCell ref="A41:A42"/>
    <mergeCell ref="S38:U38"/>
    <mergeCell ref="J37:U37"/>
    <mergeCell ref="J38:L39"/>
    <mergeCell ref="J40:L40"/>
    <mergeCell ref="J41:L41"/>
    <mergeCell ref="J32:J34"/>
    <mergeCell ref="G26:G28"/>
    <mergeCell ref="J26:J28"/>
    <mergeCell ref="J42:L42"/>
    <mergeCell ref="M38:O38"/>
    <mergeCell ref="P38:R38"/>
    <mergeCell ref="M28:N28"/>
    <mergeCell ref="I29:I31"/>
    <mergeCell ref="I32:I34"/>
    <mergeCell ref="M27:N27"/>
    <mergeCell ref="M26:N26"/>
    <mergeCell ref="P28:Q28"/>
    <mergeCell ref="P29:Q29"/>
    <mergeCell ref="S29:T31"/>
    <mergeCell ref="M24:O24"/>
    <mergeCell ref="M25:O25"/>
    <mergeCell ref="P25:R25"/>
    <mergeCell ref="A1:R1"/>
    <mergeCell ref="C43:C44"/>
    <mergeCell ref="D43:D44"/>
    <mergeCell ref="E43:E44"/>
    <mergeCell ref="F43:F44"/>
    <mergeCell ref="H32:H34"/>
    <mergeCell ref="F29:F31"/>
    <mergeCell ref="P26:Q26"/>
    <mergeCell ref="P33:Q33"/>
    <mergeCell ref="K32:K34"/>
    <mergeCell ref="F32:F34"/>
    <mergeCell ref="G29:G31"/>
    <mergeCell ref="I26:I28"/>
    <mergeCell ref="P27:Q27"/>
    <mergeCell ref="L32:L34"/>
    <mergeCell ref="H39:H40"/>
    <mergeCell ref="P31:Q31"/>
    <mergeCell ref="M48:P48"/>
    <mergeCell ref="D26:D28"/>
    <mergeCell ref="D29:D31"/>
    <mergeCell ref="D32:D34"/>
    <mergeCell ref="C26:C28"/>
    <mergeCell ref="C29:C31"/>
    <mergeCell ref="C32:C34"/>
    <mergeCell ref="A4:U4"/>
    <mergeCell ref="A2:U2"/>
    <mergeCell ref="A3:R3"/>
    <mergeCell ref="A26:A28"/>
    <mergeCell ref="A29:A31"/>
    <mergeCell ref="A32:A34"/>
    <mergeCell ref="E26:E28"/>
    <mergeCell ref="E29:E31"/>
    <mergeCell ref="E32:E34"/>
    <mergeCell ref="F26:F28"/>
    <mergeCell ref="G32:G34"/>
    <mergeCell ref="J29:J31"/>
    <mergeCell ref="K29:K31"/>
    <mergeCell ref="J13:L13"/>
    <mergeCell ref="J14:L14"/>
    <mergeCell ref="C6:G6"/>
    <mergeCell ref="S47:T47"/>
    <mergeCell ref="M47:P47"/>
    <mergeCell ref="M46:P46"/>
    <mergeCell ref="Q45:U45"/>
    <mergeCell ref="N7:S7"/>
    <mergeCell ref="M8:S8"/>
    <mergeCell ref="M9:N9"/>
    <mergeCell ref="K10:L10"/>
    <mergeCell ref="Q10:S10"/>
    <mergeCell ref="U23:U25"/>
    <mergeCell ref="U26:U28"/>
    <mergeCell ref="U29:U31"/>
    <mergeCell ref="U32:U34"/>
    <mergeCell ref="L26:L28"/>
    <mergeCell ref="L29:L31"/>
    <mergeCell ref="M33:N33"/>
    <mergeCell ref="M34:N34"/>
    <mergeCell ref="E23:T23"/>
    <mergeCell ref="K26:K28"/>
    <mergeCell ref="M32:N32"/>
    <mergeCell ref="P24:R24"/>
    <mergeCell ref="S25:T25"/>
    <mergeCell ref="P34:Q34"/>
    <mergeCell ref="P30:Q30"/>
    <mergeCell ref="S26:T28"/>
  </mergeCells>
  <phoneticPr fontId="4" type="noConversion"/>
  <dataValidations count="9">
    <dataValidation allowBlank="1" showInputMessage="1" showErrorMessage="1" prompt="Date Format:_x000a_DD/MM/YYYY" sqref="S47 P9"/>
    <dataValidation type="list" allowBlank="1" showInputMessage="1" showErrorMessage="1" prompt="Select from drop down list" sqref="R6">
      <formula1>" 2021, 2022, 2023, 2024, 2025, 2026"</formula1>
    </dataValidation>
    <dataValidation type="list" allowBlank="1" showInputMessage="1" showErrorMessage="1" prompt="Select from drop down list" sqref="L6">
      <formula1>"January, February, March, April, May, June, July, August, September, October, November, December"</formula1>
    </dataValidation>
    <dataValidation type="whole" allowBlank="1" showInputMessage="1" showErrorMessage="1" sqref="E26:L34 M40:U42 O26:O34 R26:R34 K18:M18 B39:D44 B26:C34">
      <formula1>0</formula1>
      <formula2>999999</formula2>
    </dataValidation>
    <dataValidation type="whole" allowBlank="1" showInputMessage="1" showErrorMessage="1" prompt="Fill the following Others (Specify) table to get the number automatically " sqref="S26:T34">
      <formula1>0</formula1>
      <formula2>999999</formula2>
    </dataValidation>
    <dataValidation type="list" allowBlank="1" showInputMessage="1" showErrorMessage="1" prompt="Select from drop down list" sqref="C6:G6">
      <formula1>"Barisal_Division, Chattogram_Division, Dhaka_Division, Khulna_Division, Mymensingh_Division, Rajshahi_Division, Rangpur_Division, Sylhet_Division"</formula1>
    </dataValidation>
    <dataValidation type="list" allowBlank="1" showInputMessage="1" showErrorMessage="1" prompt="Select from drop down list" sqref="C7:G7">
      <formula1>INDIRECT($C$6)</formula1>
    </dataValidation>
    <dataValidation type="list" allowBlank="1" showInputMessage="1" showErrorMessage="1" prompt="Select from drop down list" sqref="C8:G8">
      <formula1>INDIRECT($C$7)</formula1>
    </dataValidation>
    <dataValidation type="list" allowBlank="1" showInputMessage="1" showErrorMessage="1" prompt="Select from drop down list" sqref="C9:G9">
      <formula1>"Truenat, GeneXpert"</formula1>
    </dataValidation>
  </dataValidations>
  <pageMargins left="0.21" right="0.17" top="0.47" bottom="0.22" header="0.23" footer="0.16"/>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32"/>
  <sheetViews>
    <sheetView showGridLines="0" view="pageBreakPreview" zoomScaleSheetLayoutView="100" workbookViewId="0">
      <selection activeCell="G9" sqref="G9"/>
    </sheetView>
  </sheetViews>
  <sheetFormatPr defaultRowHeight="15" x14ac:dyDescent="0.25"/>
  <cols>
    <col min="1" max="1" width="6" style="118" customWidth="1"/>
    <col min="2" max="2" width="22.140625" style="118" customWidth="1"/>
    <col min="3" max="3" width="8.7109375" style="118" customWidth="1"/>
    <col min="4" max="4" width="6.28515625" style="118" customWidth="1"/>
    <col min="5" max="5" width="10.140625" style="118" customWidth="1"/>
    <col min="6" max="6" width="28.7109375" style="118" customWidth="1"/>
    <col min="7" max="7" width="17.140625" style="118" customWidth="1"/>
    <col min="8" max="8" width="10.140625" style="118" customWidth="1"/>
    <col min="9" max="9" width="15" style="118" customWidth="1"/>
    <col min="10" max="10" width="10.42578125" style="118" customWidth="1"/>
    <col min="11" max="11" width="15.85546875" style="118" customWidth="1"/>
    <col min="12" max="13" width="9.5703125" style="118" customWidth="1"/>
    <col min="14" max="14" width="11.42578125" style="118" customWidth="1"/>
    <col min="15" max="15" width="12" style="118" customWidth="1"/>
    <col min="16" max="258" width="9.140625" style="118"/>
    <col min="259" max="259" width="6" style="118" customWidth="1"/>
    <col min="260" max="260" width="22.140625" style="118" customWidth="1"/>
    <col min="261" max="261" width="5.42578125" style="118" customWidth="1"/>
    <col min="262" max="262" width="5.140625" style="118" customWidth="1"/>
    <col min="263" max="263" width="21.28515625" style="118" customWidth="1"/>
    <col min="264" max="264" width="17.140625" style="118" customWidth="1"/>
    <col min="265" max="265" width="10.140625" style="118" customWidth="1"/>
    <col min="266" max="266" width="15" style="118" customWidth="1"/>
    <col min="267" max="267" width="10.42578125" style="118" customWidth="1"/>
    <col min="268" max="268" width="15.85546875" style="118" customWidth="1"/>
    <col min="269" max="269" width="9.5703125" style="118" customWidth="1"/>
    <col min="270" max="270" width="11.42578125" style="118" customWidth="1"/>
    <col min="271" max="271" width="12" style="118" customWidth="1"/>
    <col min="272" max="514" width="9.140625" style="118"/>
    <col min="515" max="515" width="6" style="118" customWidth="1"/>
    <col min="516" max="516" width="22.140625" style="118" customWidth="1"/>
    <col min="517" max="517" width="5.42578125" style="118" customWidth="1"/>
    <col min="518" max="518" width="5.140625" style="118" customWidth="1"/>
    <col min="519" max="519" width="21.28515625" style="118" customWidth="1"/>
    <col min="520" max="520" width="17.140625" style="118" customWidth="1"/>
    <col min="521" max="521" width="10.140625" style="118" customWidth="1"/>
    <col min="522" max="522" width="15" style="118" customWidth="1"/>
    <col min="523" max="523" width="10.42578125" style="118" customWidth="1"/>
    <col min="524" max="524" width="15.85546875" style="118" customWidth="1"/>
    <col min="525" max="525" width="9.5703125" style="118" customWidth="1"/>
    <col min="526" max="526" width="11.42578125" style="118" customWidth="1"/>
    <col min="527" max="527" width="12" style="118" customWidth="1"/>
    <col min="528" max="770" width="9.140625" style="118"/>
    <col min="771" max="771" width="6" style="118" customWidth="1"/>
    <col min="772" max="772" width="22.140625" style="118" customWidth="1"/>
    <col min="773" max="773" width="5.42578125" style="118" customWidth="1"/>
    <col min="774" max="774" width="5.140625" style="118" customWidth="1"/>
    <col min="775" max="775" width="21.28515625" style="118" customWidth="1"/>
    <col min="776" max="776" width="17.140625" style="118" customWidth="1"/>
    <col min="777" max="777" width="10.140625" style="118" customWidth="1"/>
    <col min="778" max="778" width="15" style="118" customWidth="1"/>
    <col min="779" max="779" width="10.42578125" style="118" customWidth="1"/>
    <col min="780" max="780" width="15.85546875" style="118" customWidth="1"/>
    <col min="781" max="781" width="9.5703125" style="118" customWidth="1"/>
    <col min="782" max="782" width="11.42578125" style="118" customWidth="1"/>
    <col min="783" max="783" width="12" style="118" customWidth="1"/>
    <col min="784" max="1026" width="9.140625" style="118"/>
    <col min="1027" max="1027" width="6" style="118" customWidth="1"/>
    <col min="1028" max="1028" width="22.140625" style="118" customWidth="1"/>
    <col min="1029" max="1029" width="5.42578125" style="118" customWidth="1"/>
    <col min="1030" max="1030" width="5.140625" style="118" customWidth="1"/>
    <col min="1031" max="1031" width="21.28515625" style="118" customWidth="1"/>
    <col min="1032" max="1032" width="17.140625" style="118" customWidth="1"/>
    <col min="1033" max="1033" width="10.140625" style="118" customWidth="1"/>
    <col min="1034" max="1034" width="15" style="118" customWidth="1"/>
    <col min="1035" max="1035" width="10.42578125" style="118" customWidth="1"/>
    <col min="1036" max="1036" width="15.85546875" style="118" customWidth="1"/>
    <col min="1037" max="1037" width="9.5703125" style="118" customWidth="1"/>
    <col min="1038" max="1038" width="11.42578125" style="118" customWidth="1"/>
    <col min="1039" max="1039" width="12" style="118" customWidth="1"/>
    <col min="1040" max="1282" width="9.140625" style="118"/>
    <col min="1283" max="1283" width="6" style="118" customWidth="1"/>
    <col min="1284" max="1284" width="22.140625" style="118" customWidth="1"/>
    <col min="1285" max="1285" width="5.42578125" style="118" customWidth="1"/>
    <col min="1286" max="1286" width="5.140625" style="118" customWidth="1"/>
    <col min="1287" max="1287" width="21.28515625" style="118" customWidth="1"/>
    <col min="1288" max="1288" width="17.140625" style="118" customWidth="1"/>
    <col min="1289" max="1289" width="10.140625" style="118" customWidth="1"/>
    <col min="1290" max="1290" width="15" style="118" customWidth="1"/>
    <col min="1291" max="1291" width="10.42578125" style="118" customWidth="1"/>
    <col min="1292" max="1292" width="15.85546875" style="118" customWidth="1"/>
    <col min="1293" max="1293" width="9.5703125" style="118" customWidth="1"/>
    <col min="1294" max="1294" width="11.42578125" style="118" customWidth="1"/>
    <col min="1295" max="1295" width="12" style="118" customWidth="1"/>
    <col min="1296" max="1538" width="9.140625" style="118"/>
    <col min="1539" max="1539" width="6" style="118" customWidth="1"/>
    <col min="1540" max="1540" width="22.140625" style="118" customWidth="1"/>
    <col min="1541" max="1541" width="5.42578125" style="118" customWidth="1"/>
    <col min="1542" max="1542" width="5.140625" style="118" customWidth="1"/>
    <col min="1543" max="1543" width="21.28515625" style="118" customWidth="1"/>
    <col min="1544" max="1544" width="17.140625" style="118" customWidth="1"/>
    <col min="1545" max="1545" width="10.140625" style="118" customWidth="1"/>
    <col min="1546" max="1546" width="15" style="118" customWidth="1"/>
    <col min="1547" max="1547" width="10.42578125" style="118" customWidth="1"/>
    <col min="1548" max="1548" width="15.85546875" style="118" customWidth="1"/>
    <col min="1549" max="1549" width="9.5703125" style="118" customWidth="1"/>
    <col min="1550" max="1550" width="11.42578125" style="118" customWidth="1"/>
    <col min="1551" max="1551" width="12" style="118" customWidth="1"/>
    <col min="1552" max="1794" width="9.140625" style="118"/>
    <col min="1795" max="1795" width="6" style="118" customWidth="1"/>
    <col min="1796" max="1796" width="22.140625" style="118" customWidth="1"/>
    <col min="1797" max="1797" width="5.42578125" style="118" customWidth="1"/>
    <col min="1798" max="1798" width="5.140625" style="118" customWidth="1"/>
    <col min="1799" max="1799" width="21.28515625" style="118" customWidth="1"/>
    <col min="1800" max="1800" width="17.140625" style="118" customWidth="1"/>
    <col min="1801" max="1801" width="10.140625" style="118" customWidth="1"/>
    <col min="1802" max="1802" width="15" style="118" customWidth="1"/>
    <col min="1803" max="1803" width="10.42578125" style="118" customWidth="1"/>
    <col min="1804" max="1804" width="15.85546875" style="118" customWidth="1"/>
    <col min="1805" max="1805" width="9.5703125" style="118" customWidth="1"/>
    <col min="1806" max="1806" width="11.42578125" style="118" customWidth="1"/>
    <col min="1807" max="1807" width="12" style="118" customWidth="1"/>
    <col min="1808" max="2050" width="9.140625" style="118"/>
    <col min="2051" max="2051" width="6" style="118" customWidth="1"/>
    <col min="2052" max="2052" width="22.140625" style="118" customWidth="1"/>
    <col min="2053" max="2053" width="5.42578125" style="118" customWidth="1"/>
    <col min="2054" max="2054" width="5.140625" style="118" customWidth="1"/>
    <col min="2055" max="2055" width="21.28515625" style="118" customWidth="1"/>
    <col min="2056" max="2056" width="17.140625" style="118" customWidth="1"/>
    <col min="2057" max="2057" width="10.140625" style="118" customWidth="1"/>
    <col min="2058" max="2058" width="15" style="118" customWidth="1"/>
    <col min="2059" max="2059" width="10.42578125" style="118" customWidth="1"/>
    <col min="2060" max="2060" width="15.85546875" style="118" customWidth="1"/>
    <col min="2061" max="2061" width="9.5703125" style="118" customWidth="1"/>
    <col min="2062" max="2062" width="11.42578125" style="118" customWidth="1"/>
    <col min="2063" max="2063" width="12" style="118" customWidth="1"/>
    <col min="2064" max="2306" width="9.140625" style="118"/>
    <col min="2307" max="2307" width="6" style="118" customWidth="1"/>
    <col min="2308" max="2308" width="22.140625" style="118" customWidth="1"/>
    <col min="2309" max="2309" width="5.42578125" style="118" customWidth="1"/>
    <col min="2310" max="2310" width="5.140625" style="118" customWidth="1"/>
    <col min="2311" max="2311" width="21.28515625" style="118" customWidth="1"/>
    <col min="2312" max="2312" width="17.140625" style="118" customWidth="1"/>
    <col min="2313" max="2313" width="10.140625" style="118" customWidth="1"/>
    <col min="2314" max="2314" width="15" style="118" customWidth="1"/>
    <col min="2315" max="2315" width="10.42578125" style="118" customWidth="1"/>
    <col min="2316" max="2316" width="15.85546875" style="118" customWidth="1"/>
    <col min="2317" max="2317" width="9.5703125" style="118" customWidth="1"/>
    <col min="2318" max="2318" width="11.42578125" style="118" customWidth="1"/>
    <col min="2319" max="2319" width="12" style="118" customWidth="1"/>
    <col min="2320" max="2562" width="9.140625" style="118"/>
    <col min="2563" max="2563" width="6" style="118" customWidth="1"/>
    <col min="2564" max="2564" width="22.140625" style="118" customWidth="1"/>
    <col min="2565" max="2565" width="5.42578125" style="118" customWidth="1"/>
    <col min="2566" max="2566" width="5.140625" style="118" customWidth="1"/>
    <col min="2567" max="2567" width="21.28515625" style="118" customWidth="1"/>
    <col min="2568" max="2568" width="17.140625" style="118" customWidth="1"/>
    <col min="2569" max="2569" width="10.140625" style="118" customWidth="1"/>
    <col min="2570" max="2570" width="15" style="118" customWidth="1"/>
    <col min="2571" max="2571" width="10.42578125" style="118" customWidth="1"/>
    <col min="2572" max="2572" width="15.85546875" style="118" customWidth="1"/>
    <col min="2573" max="2573" width="9.5703125" style="118" customWidth="1"/>
    <col min="2574" max="2574" width="11.42578125" style="118" customWidth="1"/>
    <col min="2575" max="2575" width="12" style="118" customWidth="1"/>
    <col min="2576" max="2818" width="9.140625" style="118"/>
    <col min="2819" max="2819" width="6" style="118" customWidth="1"/>
    <col min="2820" max="2820" width="22.140625" style="118" customWidth="1"/>
    <col min="2821" max="2821" width="5.42578125" style="118" customWidth="1"/>
    <col min="2822" max="2822" width="5.140625" style="118" customWidth="1"/>
    <col min="2823" max="2823" width="21.28515625" style="118" customWidth="1"/>
    <col min="2824" max="2824" width="17.140625" style="118" customWidth="1"/>
    <col min="2825" max="2825" width="10.140625" style="118" customWidth="1"/>
    <col min="2826" max="2826" width="15" style="118" customWidth="1"/>
    <col min="2827" max="2827" width="10.42578125" style="118" customWidth="1"/>
    <col min="2828" max="2828" width="15.85546875" style="118" customWidth="1"/>
    <col min="2829" max="2829" width="9.5703125" style="118" customWidth="1"/>
    <col min="2830" max="2830" width="11.42578125" style="118" customWidth="1"/>
    <col min="2831" max="2831" width="12" style="118" customWidth="1"/>
    <col min="2832" max="3074" width="9.140625" style="118"/>
    <col min="3075" max="3075" width="6" style="118" customWidth="1"/>
    <col min="3076" max="3076" width="22.140625" style="118" customWidth="1"/>
    <col min="3077" max="3077" width="5.42578125" style="118" customWidth="1"/>
    <col min="3078" max="3078" width="5.140625" style="118" customWidth="1"/>
    <col min="3079" max="3079" width="21.28515625" style="118" customWidth="1"/>
    <col min="3080" max="3080" width="17.140625" style="118" customWidth="1"/>
    <col min="3081" max="3081" width="10.140625" style="118" customWidth="1"/>
    <col min="3082" max="3082" width="15" style="118" customWidth="1"/>
    <col min="3083" max="3083" width="10.42578125" style="118" customWidth="1"/>
    <col min="3084" max="3084" width="15.85546875" style="118" customWidth="1"/>
    <col min="3085" max="3085" width="9.5703125" style="118" customWidth="1"/>
    <col min="3086" max="3086" width="11.42578125" style="118" customWidth="1"/>
    <col min="3087" max="3087" width="12" style="118" customWidth="1"/>
    <col min="3088" max="3330" width="9.140625" style="118"/>
    <col min="3331" max="3331" width="6" style="118" customWidth="1"/>
    <col min="3332" max="3332" width="22.140625" style="118" customWidth="1"/>
    <col min="3333" max="3333" width="5.42578125" style="118" customWidth="1"/>
    <col min="3334" max="3334" width="5.140625" style="118" customWidth="1"/>
    <col min="3335" max="3335" width="21.28515625" style="118" customWidth="1"/>
    <col min="3336" max="3336" width="17.140625" style="118" customWidth="1"/>
    <col min="3337" max="3337" width="10.140625" style="118" customWidth="1"/>
    <col min="3338" max="3338" width="15" style="118" customWidth="1"/>
    <col min="3339" max="3339" width="10.42578125" style="118" customWidth="1"/>
    <col min="3340" max="3340" width="15.85546875" style="118" customWidth="1"/>
    <col min="3341" max="3341" width="9.5703125" style="118" customWidth="1"/>
    <col min="3342" max="3342" width="11.42578125" style="118" customWidth="1"/>
    <col min="3343" max="3343" width="12" style="118" customWidth="1"/>
    <col min="3344" max="3586" width="9.140625" style="118"/>
    <col min="3587" max="3587" width="6" style="118" customWidth="1"/>
    <col min="3588" max="3588" width="22.140625" style="118" customWidth="1"/>
    <col min="3589" max="3589" width="5.42578125" style="118" customWidth="1"/>
    <col min="3590" max="3590" width="5.140625" style="118" customWidth="1"/>
    <col min="3591" max="3591" width="21.28515625" style="118" customWidth="1"/>
    <col min="3592" max="3592" width="17.140625" style="118" customWidth="1"/>
    <col min="3593" max="3593" width="10.140625" style="118" customWidth="1"/>
    <col min="3594" max="3594" width="15" style="118" customWidth="1"/>
    <col min="3595" max="3595" width="10.42578125" style="118" customWidth="1"/>
    <col min="3596" max="3596" width="15.85546875" style="118" customWidth="1"/>
    <col min="3597" max="3597" width="9.5703125" style="118" customWidth="1"/>
    <col min="3598" max="3598" width="11.42578125" style="118" customWidth="1"/>
    <col min="3599" max="3599" width="12" style="118" customWidth="1"/>
    <col min="3600" max="3842" width="9.140625" style="118"/>
    <col min="3843" max="3843" width="6" style="118" customWidth="1"/>
    <col min="3844" max="3844" width="22.140625" style="118" customWidth="1"/>
    <col min="3845" max="3845" width="5.42578125" style="118" customWidth="1"/>
    <col min="3846" max="3846" width="5.140625" style="118" customWidth="1"/>
    <col min="3847" max="3847" width="21.28515625" style="118" customWidth="1"/>
    <col min="3848" max="3848" width="17.140625" style="118" customWidth="1"/>
    <col min="3849" max="3849" width="10.140625" style="118" customWidth="1"/>
    <col min="3850" max="3850" width="15" style="118" customWidth="1"/>
    <col min="3851" max="3851" width="10.42578125" style="118" customWidth="1"/>
    <col min="3852" max="3852" width="15.85546875" style="118" customWidth="1"/>
    <col min="3853" max="3853" width="9.5703125" style="118" customWidth="1"/>
    <col min="3854" max="3854" width="11.42578125" style="118" customWidth="1"/>
    <col min="3855" max="3855" width="12" style="118" customWidth="1"/>
    <col min="3856" max="4098" width="9.140625" style="118"/>
    <col min="4099" max="4099" width="6" style="118" customWidth="1"/>
    <col min="4100" max="4100" width="22.140625" style="118" customWidth="1"/>
    <col min="4101" max="4101" width="5.42578125" style="118" customWidth="1"/>
    <col min="4102" max="4102" width="5.140625" style="118" customWidth="1"/>
    <col min="4103" max="4103" width="21.28515625" style="118" customWidth="1"/>
    <col min="4104" max="4104" width="17.140625" style="118" customWidth="1"/>
    <col min="4105" max="4105" width="10.140625" style="118" customWidth="1"/>
    <col min="4106" max="4106" width="15" style="118" customWidth="1"/>
    <col min="4107" max="4107" width="10.42578125" style="118" customWidth="1"/>
    <col min="4108" max="4108" width="15.85546875" style="118" customWidth="1"/>
    <col min="4109" max="4109" width="9.5703125" style="118" customWidth="1"/>
    <col min="4110" max="4110" width="11.42578125" style="118" customWidth="1"/>
    <col min="4111" max="4111" width="12" style="118" customWidth="1"/>
    <col min="4112" max="4354" width="9.140625" style="118"/>
    <col min="4355" max="4355" width="6" style="118" customWidth="1"/>
    <col min="4356" max="4356" width="22.140625" style="118" customWidth="1"/>
    <col min="4357" max="4357" width="5.42578125" style="118" customWidth="1"/>
    <col min="4358" max="4358" width="5.140625" style="118" customWidth="1"/>
    <col min="4359" max="4359" width="21.28515625" style="118" customWidth="1"/>
    <col min="4360" max="4360" width="17.140625" style="118" customWidth="1"/>
    <col min="4361" max="4361" width="10.140625" style="118" customWidth="1"/>
    <col min="4362" max="4362" width="15" style="118" customWidth="1"/>
    <col min="4363" max="4363" width="10.42578125" style="118" customWidth="1"/>
    <col min="4364" max="4364" width="15.85546875" style="118" customWidth="1"/>
    <col min="4365" max="4365" width="9.5703125" style="118" customWidth="1"/>
    <col min="4366" max="4366" width="11.42578125" style="118" customWidth="1"/>
    <col min="4367" max="4367" width="12" style="118" customWidth="1"/>
    <col min="4368" max="4610" width="9.140625" style="118"/>
    <col min="4611" max="4611" width="6" style="118" customWidth="1"/>
    <col min="4612" max="4612" width="22.140625" style="118" customWidth="1"/>
    <col min="4613" max="4613" width="5.42578125" style="118" customWidth="1"/>
    <col min="4614" max="4614" width="5.140625" style="118" customWidth="1"/>
    <col min="4615" max="4615" width="21.28515625" style="118" customWidth="1"/>
    <col min="4616" max="4616" width="17.140625" style="118" customWidth="1"/>
    <col min="4617" max="4617" width="10.140625" style="118" customWidth="1"/>
    <col min="4618" max="4618" width="15" style="118" customWidth="1"/>
    <col min="4619" max="4619" width="10.42578125" style="118" customWidth="1"/>
    <col min="4620" max="4620" width="15.85546875" style="118" customWidth="1"/>
    <col min="4621" max="4621" width="9.5703125" style="118" customWidth="1"/>
    <col min="4622" max="4622" width="11.42578125" style="118" customWidth="1"/>
    <col min="4623" max="4623" width="12" style="118" customWidth="1"/>
    <col min="4624" max="4866" width="9.140625" style="118"/>
    <col min="4867" max="4867" width="6" style="118" customWidth="1"/>
    <col min="4868" max="4868" width="22.140625" style="118" customWidth="1"/>
    <col min="4869" max="4869" width="5.42578125" style="118" customWidth="1"/>
    <col min="4870" max="4870" width="5.140625" style="118" customWidth="1"/>
    <col min="4871" max="4871" width="21.28515625" style="118" customWidth="1"/>
    <col min="4872" max="4872" width="17.140625" style="118" customWidth="1"/>
    <col min="4873" max="4873" width="10.140625" style="118" customWidth="1"/>
    <col min="4874" max="4874" width="15" style="118" customWidth="1"/>
    <col min="4875" max="4875" width="10.42578125" style="118" customWidth="1"/>
    <col min="4876" max="4876" width="15.85546875" style="118" customWidth="1"/>
    <col min="4877" max="4877" width="9.5703125" style="118" customWidth="1"/>
    <col min="4878" max="4878" width="11.42578125" style="118" customWidth="1"/>
    <col min="4879" max="4879" width="12" style="118" customWidth="1"/>
    <col min="4880" max="5122" width="9.140625" style="118"/>
    <col min="5123" max="5123" width="6" style="118" customWidth="1"/>
    <col min="5124" max="5124" width="22.140625" style="118" customWidth="1"/>
    <col min="5125" max="5125" width="5.42578125" style="118" customWidth="1"/>
    <col min="5126" max="5126" width="5.140625" style="118" customWidth="1"/>
    <col min="5127" max="5127" width="21.28515625" style="118" customWidth="1"/>
    <col min="5128" max="5128" width="17.140625" style="118" customWidth="1"/>
    <col min="5129" max="5129" width="10.140625" style="118" customWidth="1"/>
    <col min="5130" max="5130" width="15" style="118" customWidth="1"/>
    <col min="5131" max="5131" width="10.42578125" style="118" customWidth="1"/>
    <col min="5132" max="5132" width="15.85546875" style="118" customWidth="1"/>
    <col min="5133" max="5133" width="9.5703125" style="118" customWidth="1"/>
    <col min="5134" max="5134" width="11.42578125" style="118" customWidth="1"/>
    <col min="5135" max="5135" width="12" style="118" customWidth="1"/>
    <col min="5136" max="5378" width="9.140625" style="118"/>
    <col min="5379" max="5379" width="6" style="118" customWidth="1"/>
    <col min="5380" max="5380" width="22.140625" style="118" customWidth="1"/>
    <col min="5381" max="5381" width="5.42578125" style="118" customWidth="1"/>
    <col min="5382" max="5382" width="5.140625" style="118" customWidth="1"/>
    <col min="5383" max="5383" width="21.28515625" style="118" customWidth="1"/>
    <col min="5384" max="5384" width="17.140625" style="118" customWidth="1"/>
    <col min="5385" max="5385" width="10.140625" style="118" customWidth="1"/>
    <col min="5386" max="5386" width="15" style="118" customWidth="1"/>
    <col min="5387" max="5387" width="10.42578125" style="118" customWidth="1"/>
    <col min="5388" max="5388" width="15.85546875" style="118" customWidth="1"/>
    <col min="5389" max="5389" width="9.5703125" style="118" customWidth="1"/>
    <col min="5390" max="5390" width="11.42578125" style="118" customWidth="1"/>
    <col min="5391" max="5391" width="12" style="118" customWidth="1"/>
    <col min="5392" max="5634" width="9.140625" style="118"/>
    <col min="5635" max="5635" width="6" style="118" customWidth="1"/>
    <col min="5636" max="5636" width="22.140625" style="118" customWidth="1"/>
    <col min="5637" max="5637" width="5.42578125" style="118" customWidth="1"/>
    <col min="5638" max="5638" width="5.140625" style="118" customWidth="1"/>
    <col min="5639" max="5639" width="21.28515625" style="118" customWidth="1"/>
    <col min="5640" max="5640" width="17.140625" style="118" customWidth="1"/>
    <col min="5641" max="5641" width="10.140625" style="118" customWidth="1"/>
    <col min="5642" max="5642" width="15" style="118" customWidth="1"/>
    <col min="5643" max="5643" width="10.42578125" style="118" customWidth="1"/>
    <col min="5644" max="5644" width="15.85546875" style="118" customWidth="1"/>
    <col min="5645" max="5645" width="9.5703125" style="118" customWidth="1"/>
    <col min="5646" max="5646" width="11.42578125" style="118" customWidth="1"/>
    <col min="5647" max="5647" width="12" style="118" customWidth="1"/>
    <col min="5648" max="5890" width="9.140625" style="118"/>
    <col min="5891" max="5891" width="6" style="118" customWidth="1"/>
    <col min="5892" max="5892" width="22.140625" style="118" customWidth="1"/>
    <col min="5893" max="5893" width="5.42578125" style="118" customWidth="1"/>
    <col min="5894" max="5894" width="5.140625" style="118" customWidth="1"/>
    <col min="5895" max="5895" width="21.28515625" style="118" customWidth="1"/>
    <col min="5896" max="5896" width="17.140625" style="118" customWidth="1"/>
    <col min="5897" max="5897" width="10.140625" style="118" customWidth="1"/>
    <col min="5898" max="5898" width="15" style="118" customWidth="1"/>
    <col min="5899" max="5899" width="10.42578125" style="118" customWidth="1"/>
    <col min="5900" max="5900" width="15.85546875" style="118" customWidth="1"/>
    <col min="5901" max="5901" width="9.5703125" style="118" customWidth="1"/>
    <col min="5902" max="5902" width="11.42578125" style="118" customWidth="1"/>
    <col min="5903" max="5903" width="12" style="118" customWidth="1"/>
    <col min="5904" max="6146" width="9.140625" style="118"/>
    <col min="6147" max="6147" width="6" style="118" customWidth="1"/>
    <col min="6148" max="6148" width="22.140625" style="118" customWidth="1"/>
    <col min="6149" max="6149" width="5.42578125" style="118" customWidth="1"/>
    <col min="6150" max="6150" width="5.140625" style="118" customWidth="1"/>
    <col min="6151" max="6151" width="21.28515625" style="118" customWidth="1"/>
    <col min="6152" max="6152" width="17.140625" style="118" customWidth="1"/>
    <col min="6153" max="6153" width="10.140625" style="118" customWidth="1"/>
    <col min="6154" max="6154" width="15" style="118" customWidth="1"/>
    <col min="6155" max="6155" width="10.42578125" style="118" customWidth="1"/>
    <col min="6156" max="6156" width="15.85546875" style="118" customWidth="1"/>
    <col min="6157" max="6157" width="9.5703125" style="118" customWidth="1"/>
    <col min="6158" max="6158" width="11.42578125" style="118" customWidth="1"/>
    <col min="6159" max="6159" width="12" style="118" customWidth="1"/>
    <col min="6160" max="6402" width="9.140625" style="118"/>
    <col min="6403" max="6403" width="6" style="118" customWidth="1"/>
    <col min="6404" max="6404" width="22.140625" style="118" customWidth="1"/>
    <col min="6405" max="6405" width="5.42578125" style="118" customWidth="1"/>
    <col min="6406" max="6406" width="5.140625" style="118" customWidth="1"/>
    <col min="6407" max="6407" width="21.28515625" style="118" customWidth="1"/>
    <col min="6408" max="6408" width="17.140625" style="118" customWidth="1"/>
    <col min="6409" max="6409" width="10.140625" style="118" customWidth="1"/>
    <col min="6410" max="6410" width="15" style="118" customWidth="1"/>
    <col min="6411" max="6411" width="10.42578125" style="118" customWidth="1"/>
    <col min="6412" max="6412" width="15.85546875" style="118" customWidth="1"/>
    <col min="6413" max="6413" width="9.5703125" style="118" customWidth="1"/>
    <col min="6414" max="6414" width="11.42578125" style="118" customWidth="1"/>
    <col min="6415" max="6415" width="12" style="118" customWidth="1"/>
    <col min="6416" max="6658" width="9.140625" style="118"/>
    <col min="6659" max="6659" width="6" style="118" customWidth="1"/>
    <col min="6660" max="6660" width="22.140625" style="118" customWidth="1"/>
    <col min="6661" max="6661" width="5.42578125" style="118" customWidth="1"/>
    <col min="6662" max="6662" width="5.140625" style="118" customWidth="1"/>
    <col min="6663" max="6663" width="21.28515625" style="118" customWidth="1"/>
    <col min="6664" max="6664" width="17.140625" style="118" customWidth="1"/>
    <col min="6665" max="6665" width="10.140625" style="118" customWidth="1"/>
    <col min="6666" max="6666" width="15" style="118" customWidth="1"/>
    <col min="6667" max="6667" width="10.42578125" style="118" customWidth="1"/>
    <col min="6668" max="6668" width="15.85546875" style="118" customWidth="1"/>
    <col min="6669" max="6669" width="9.5703125" style="118" customWidth="1"/>
    <col min="6670" max="6670" width="11.42578125" style="118" customWidth="1"/>
    <col min="6671" max="6671" width="12" style="118" customWidth="1"/>
    <col min="6672" max="6914" width="9.140625" style="118"/>
    <col min="6915" max="6915" width="6" style="118" customWidth="1"/>
    <col min="6916" max="6916" width="22.140625" style="118" customWidth="1"/>
    <col min="6917" max="6917" width="5.42578125" style="118" customWidth="1"/>
    <col min="6918" max="6918" width="5.140625" style="118" customWidth="1"/>
    <col min="6919" max="6919" width="21.28515625" style="118" customWidth="1"/>
    <col min="6920" max="6920" width="17.140625" style="118" customWidth="1"/>
    <col min="6921" max="6921" width="10.140625" style="118" customWidth="1"/>
    <col min="6922" max="6922" width="15" style="118" customWidth="1"/>
    <col min="6923" max="6923" width="10.42578125" style="118" customWidth="1"/>
    <col min="6924" max="6924" width="15.85546875" style="118" customWidth="1"/>
    <col min="6925" max="6925" width="9.5703125" style="118" customWidth="1"/>
    <col min="6926" max="6926" width="11.42578125" style="118" customWidth="1"/>
    <col min="6927" max="6927" width="12" style="118" customWidth="1"/>
    <col min="6928" max="7170" width="9.140625" style="118"/>
    <col min="7171" max="7171" width="6" style="118" customWidth="1"/>
    <col min="7172" max="7172" width="22.140625" style="118" customWidth="1"/>
    <col min="7173" max="7173" width="5.42578125" style="118" customWidth="1"/>
    <col min="7174" max="7174" width="5.140625" style="118" customWidth="1"/>
    <col min="7175" max="7175" width="21.28515625" style="118" customWidth="1"/>
    <col min="7176" max="7176" width="17.140625" style="118" customWidth="1"/>
    <col min="7177" max="7177" width="10.140625" style="118" customWidth="1"/>
    <col min="7178" max="7178" width="15" style="118" customWidth="1"/>
    <col min="7179" max="7179" width="10.42578125" style="118" customWidth="1"/>
    <col min="7180" max="7180" width="15.85546875" style="118" customWidth="1"/>
    <col min="7181" max="7181" width="9.5703125" style="118" customWidth="1"/>
    <col min="7182" max="7182" width="11.42578125" style="118" customWidth="1"/>
    <col min="7183" max="7183" width="12" style="118" customWidth="1"/>
    <col min="7184" max="7426" width="9.140625" style="118"/>
    <col min="7427" max="7427" width="6" style="118" customWidth="1"/>
    <col min="7428" max="7428" width="22.140625" style="118" customWidth="1"/>
    <col min="7429" max="7429" width="5.42578125" style="118" customWidth="1"/>
    <col min="7430" max="7430" width="5.140625" style="118" customWidth="1"/>
    <col min="7431" max="7431" width="21.28515625" style="118" customWidth="1"/>
    <col min="7432" max="7432" width="17.140625" style="118" customWidth="1"/>
    <col min="7433" max="7433" width="10.140625" style="118" customWidth="1"/>
    <col min="7434" max="7434" width="15" style="118" customWidth="1"/>
    <col min="7435" max="7435" width="10.42578125" style="118" customWidth="1"/>
    <col min="7436" max="7436" width="15.85546875" style="118" customWidth="1"/>
    <col min="7437" max="7437" width="9.5703125" style="118" customWidth="1"/>
    <col min="7438" max="7438" width="11.42578125" style="118" customWidth="1"/>
    <col min="7439" max="7439" width="12" style="118" customWidth="1"/>
    <col min="7440" max="7682" width="9.140625" style="118"/>
    <col min="7683" max="7683" width="6" style="118" customWidth="1"/>
    <col min="7684" max="7684" width="22.140625" style="118" customWidth="1"/>
    <col min="7685" max="7685" width="5.42578125" style="118" customWidth="1"/>
    <col min="7686" max="7686" width="5.140625" style="118" customWidth="1"/>
    <col min="7687" max="7687" width="21.28515625" style="118" customWidth="1"/>
    <col min="7688" max="7688" width="17.140625" style="118" customWidth="1"/>
    <col min="7689" max="7689" width="10.140625" style="118" customWidth="1"/>
    <col min="7690" max="7690" width="15" style="118" customWidth="1"/>
    <col min="7691" max="7691" width="10.42578125" style="118" customWidth="1"/>
    <col min="7692" max="7692" width="15.85546875" style="118" customWidth="1"/>
    <col min="7693" max="7693" width="9.5703125" style="118" customWidth="1"/>
    <col min="7694" max="7694" width="11.42578125" style="118" customWidth="1"/>
    <col min="7695" max="7695" width="12" style="118" customWidth="1"/>
    <col min="7696" max="7938" width="9.140625" style="118"/>
    <col min="7939" max="7939" width="6" style="118" customWidth="1"/>
    <col min="7940" max="7940" width="22.140625" style="118" customWidth="1"/>
    <col min="7941" max="7941" width="5.42578125" style="118" customWidth="1"/>
    <col min="7942" max="7942" width="5.140625" style="118" customWidth="1"/>
    <col min="7943" max="7943" width="21.28515625" style="118" customWidth="1"/>
    <col min="7944" max="7944" width="17.140625" style="118" customWidth="1"/>
    <col min="7945" max="7945" width="10.140625" style="118" customWidth="1"/>
    <col min="7946" max="7946" width="15" style="118" customWidth="1"/>
    <col min="7947" max="7947" width="10.42578125" style="118" customWidth="1"/>
    <col min="7948" max="7948" width="15.85546875" style="118" customWidth="1"/>
    <col min="7949" max="7949" width="9.5703125" style="118" customWidth="1"/>
    <col min="7950" max="7950" width="11.42578125" style="118" customWidth="1"/>
    <col min="7951" max="7951" width="12" style="118" customWidth="1"/>
    <col min="7952" max="8194" width="9.140625" style="118"/>
    <col min="8195" max="8195" width="6" style="118" customWidth="1"/>
    <col min="8196" max="8196" width="22.140625" style="118" customWidth="1"/>
    <col min="8197" max="8197" width="5.42578125" style="118" customWidth="1"/>
    <col min="8198" max="8198" width="5.140625" style="118" customWidth="1"/>
    <col min="8199" max="8199" width="21.28515625" style="118" customWidth="1"/>
    <col min="8200" max="8200" width="17.140625" style="118" customWidth="1"/>
    <col min="8201" max="8201" width="10.140625" style="118" customWidth="1"/>
    <col min="8202" max="8202" width="15" style="118" customWidth="1"/>
    <col min="8203" max="8203" width="10.42578125" style="118" customWidth="1"/>
    <col min="8204" max="8204" width="15.85546875" style="118" customWidth="1"/>
    <col min="8205" max="8205" width="9.5703125" style="118" customWidth="1"/>
    <col min="8206" max="8206" width="11.42578125" style="118" customWidth="1"/>
    <col min="8207" max="8207" width="12" style="118" customWidth="1"/>
    <col min="8208" max="8450" width="9.140625" style="118"/>
    <col min="8451" max="8451" width="6" style="118" customWidth="1"/>
    <col min="8452" max="8452" width="22.140625" style="118" customWidth="1"/>
    <col min="8453" max="8453" width="5.42578125" style="118" customWidth="1"/>
    <col min="8454" max="8454" width="5.140625" style="118" customWidth="1"/>
    <col min="8455" max="8455" width="21.28515625" style="118" customWidth="1"/>
    <col min="8456" max="8456" width="17.140625" style="118" customWidth="1"/>
    <col min="8457" max="8457" width="10.140625" style="118" customWidth="1"/>
    <col min="8458" max="8458" width="15" style="118" customWidth="1"/>
    <col min="8459" max="8459" width="10.42578125" style="118" customWidth="1"/>
    <col min="8460" max="8460" width="15.85546875" style="118" customWidth="1"/>
    <col min="8461" max="8461" width="9.5703125" style="118" customWidth="1"/>
    <col min="8462" max="8462" width="11.42578125" style="118" customWidth="1"/>
    <col min="8463" max="8463" width="12" style="118" customWidth="1"/>
    <col min="8464" max="8706" width="9.140625" style="118"/>
    <col min="8707" max="8707" width="6" style="118" customWidth="1"/>
    <col min="8708" max="8708" width="22.140625" style="118" customWidth="1"/>
    <col min="8709" max="8709" width="5.42578125" style="118" customWidth="1"/>
    <col min="8710" max="8710" width="5.140625" style="118" customWidth="1"/>
    <col min="8711" max="8711" width="21.28515625" style="118" customWidth="1"/>
    <col min="8712" max="8712" width="17.140625" style="118" customWidth="1"/>
    <col min="8713" max="8713" width="10.140625" style="118" customWidth="1"/>
    <col min="8714" max="8714" width="15" style="118" customWidth="1"/>
    <col min="8715" max="8715" width="10.42578125" style="118" customWidth="1"/>
    <col min="8716" max="8716" width="15.85546875" style="118" customWidth="1"/>
    <col min="8717" max="8717" width="9.5703125" style="118" customWidth="1"/>
    <col min="8718" max="8718" width="11.42578125" style="118" customWidth="1"/>
    <col min="8719" max="8719" width="12" style="118" customWidth="1"/>
    <col min="8720" max="8962" width="9.140625" style="118"/>
    <col min="8963" max="8963" width="6" style="118" customWidth="1"/>
    <col min="8964" max="8964" width="22.140625" style="118" customWidth="1"/>
    <col min="8965" max="8965" width="5.42578125" style="118" customWidth="1"/>
    <col min="8966" max="8966" width="5.140625" style="118" customWidth="1"/>
    <col min="8967" max="8967" width="21.28515625" style="118" customWidth="1"/>
    <col min="8968" max="8968" width="17.140625" style="118" customWidth="1"/>
    <col min="8969" max="8969" width="10.140625" style="118" customWidth="1"/>
    <col min="8970" max="8970" width="15" style="118" customWidth="1"/>
    <col min="8971" max="8971" width="10.42578125" style="118" customWidth="1"/>
    <col min="8972" max="8972" width="15.85546875" style="118" customWidth="1"/>
    <col min="8973" max="8973" width="9.5703125" style="118" customWidth="1"/>
    <col min="8974" max="8974" width="11.42578125" style="118" customWidth="1"/>
    <col min="8975" max="8975" width="12" style="118" customWidth="1"/>
    <col min="8976" max="9218" width="9.140625" style="118"/>
    <col min="9219" max="9219" width="6" style="118" customWidth="1"/>
    <col min="9220" max="9220" width="22.140625" style="118" customWidth="1"/>
    <col min="9221" max="9221" width="5.42578125" style="118" customWidth="1"/>
    <col min="9222" max="9222" width="5.140625" style="118" customWidth="1"/>
    <col min="9223" max="9223" width="21.28515625" style="118" customWidth="1"/>
    <col min="9224" max="9224" width="17.140625" style="118" customWidth="1"/>
    <col min="9225" max="9225" width="10.140625" style="118" customWidth="1"/>
    <col min="9226" max="9226" width="15" style="118" customWidth="1"/>
    <col min="9227" max="9227" width="10.42578125" style="118" customWidth="1"/>
    <col min="9228" max="9228" width="15.85546875" style="118" customWidth="1"/>
    <col min="9229" max="9229" width="9.5703125" style="118" customWidth="1"/>
    <col min="9230" max="9230" width="11.42578125" style="118" customWidth="1"/>
    <col min="9231" max="9231" width="12" style="118" customWidth="1"/>
    <col min="9232" max="9474" width="9.140625" style="118"/>
    <col min="9475" max="9475" width="6" style="118" customWidth="1"/>
    <col min="9476" max="9476" width="22.140625" style="118" customWidth="1"/>
    <col min="9477" max="9477" width="5.42578125" style="118" customWidth="1"/>
    <col min="9478" max="9478" width="5.140625" style="118" customWidth="1"/>
    <col min="9479" max="9479" width="21.28515625" style="118" customWidth="1"/>
    <col min="9480" max="9480" width="17.140625" style="118" customWidth="1"/>
    <col min="9481" max="9481" width="10.140625" style="118" customWidth="1"/>
    <col min="9482" max="9482" width="15" style="118" customWidth="1"/>
    <col min="9483" max="9483" width="10.42578125" style="118" customWidth="1"/>
    <col min="9484" max="9484" width="15.85546875" style="118" customWidth="1"/>
    <col min="9485" max="9485" width="9.5703125" style="118" customWidth="1"/>
    <col min="9486" max="9486" width="11.42578125" style="118" customWidth="1"/>
    <col min="9487" max="9487" width="12" style="118" customWidth="1"/>
    <col min="9488" max="9730" width="9.140625" style="118"/>
    <col min="9731" max="9731" width="6" style="118" customWidth="1"/>
    <col min="9732" max="9732" width="22.140625" style="118" customWidth="1"/>
    <col min="9733" max="9733" width="5.42578125" style="118" customWidth="1"/>
    <col min="9734" max="9734" width="5.140625" style="118" customWidth="1"/>
    <col min="9735" max="9735" width="21.28515625" style="118" customWidth="1"/>
    <col min="9736" max="9736" width="17.140625" style="118" customWidth="1"/>
    <col min="9737" max="9737" width="10.140625" style="118" customWidth="1"/>
    <col min="9738" max="9738" width="15" style="118" customWidth="1"/>
    <col min="9739" max="9739" width="10.42578125" style="118" customWidth="1"/>
    <col min="9740" max="9740" width="15.85546875" style="118" customWidth="1"/>
    <col min="9741" max="9741" width="9.5703125" style="118" customWidth="1"/>
    <col min="9742" max="9742" width="11.42578125" style="118" customWidth="1"/>
    <col min="9743" max="9743" width="12" style="118" customWidth="1"/>
    <col min="9744" max="9986" width="9.140625" style="118"/>
    <col min="9987" max="9987" width="6" style="118" customWidth="1"/>
    <col min="9988" max="9988" width="22.140625" style="118" customWidth="1"/>
    <col min="9989" max="9989" width="5.42578125" style="118" customWidth="1"/>
    <col min="9990" max="9990" width="5.140625" style="118" customWidth="1"/>
    <col min="9991" max="9991" width="21.28515625" style="118" customWidth="1"/>
    <col min="9992" max="9992" width="17.140625" style="118" customWidth="1"/>
    <col min="9993" max="9993" width="10.140625" style="118" customWidth="1"/>
    <col min="9994" max="9994" width="15" style="118" customWidth="1"/>
    <col min="9995" max="9995" width="10.42578125" style="118" customWidth="1"/>
    <col min="9996" max="9996" width="15.85546875" style="118" customWidth="1"/>
    <col min="9997" max="9997" width="9.5703125" style="118" customWidth="1"/>
    <col min="9998" max="9998" width="11.42578125" style="118" customWidth="1"/>
    <col min="9999" max="9999" width="12" style="118" customWidth="1"/>
    <col min="10000" max="10242" width="9.140625" style="118"/>
    <col min="10243" max="10243" width="6" style="118" customWidth="1"/>
    <col min="10244" max="10244" width="22.140625" style="118" customWidth="1"/>
    <col min="10245" max="10245" width="5.42578125" style="118" customWidth="1"/>
    <col min="10246" max="10246" width="5.140625" style="118" customWidth="1"/>
    <col min="10247" max="10247" width="21.28515625" style="118" customWidth="1"/>
    <col min="10248" max="10248" width="17.140625" style="118" customWidth="1"/>
    <col min="10249" max="10249" width="10.140625" style="118" customWidth="1"/>
    <col min="10250" max="10250" width="15" style="118" customWidth="1"/>
    <col min="10251" max="10251" width="10.42578125" style="118" customWidth="1"/>
    <col min="10252" max="10252" width="15.85546875" style="118" customWidth="1"/>
    <col min="10253" max="10253" width="9.5703125" style="118" customWidth="1"/>
    <col min="10254" max="10254" width="11.42578125" style="118" customWidth="1"/>
    <col min="10255" max="10255" width="12" style="118" customWidth="1"/>
    <col min="10256" max="10498" width="9.140625" style="118"/>
    <col min="10499" max="10499" width="6" style="118" customWidth="1"/>
    <col min="10500" max="10500" width="22.140625" style="118" customWidth="1"/>
    <col min="10501" max="10501" width="5.42578125" style="118" customWidth="1"/>
    <col min="10502" max="10502" width="5.140625" style="118" customWidth="1"/>
    <col min="10503" max="10503" width="21.28515625" style="118" customWidth="1"/>
    <col min="10504" max="10504" width="17.140625" style="118" customWidth="1"/>
    <col min="10505" max="10505" width="10.140625" style="118" customWidth="1"/>
    <col min="10506" max="10506" width="15" style="118" customWidth="1"/>
    <col min="10507" max="10507" width="10.42578125" style="118" customWidth="1"/>
    <col min="10508" max="10508" width="15.85546875" style="118" customWidth="1"/>
    <col min="10509" max="10509" width="9.5703125" style="118" customWidth="1"/>
    <col min="10510" max="10510" width="11.42578125" style="118" customWidth="1"/>
    <col min="10511" max="10511" width="12" style="118" customWidth="1"/>
    <col min="10512" max="10754" width="9.140625" style="118"/>
    <col min="10755" max="10755" width="6" style="118" customWidth="1"/>
    <col min="10756" max="10756" width="22.140625" style="118" customWidth="1"/>
    <col min="10757" max="10757" width="5.42578125" style="118" customWidth="1"/>
    <col min="10758" max="10758" width="5.140625" style="118" customWidth="1"/>
    <col min="10759" max="10759" width="21.28515625" style="118" customWidth="1"/>
    <col min="10760" max="10760" width="17.140625" style="118" customWidth="1"/>
    <col min="10761" max="10761" width="10.140625" style="118" customWidth="1"/>
    <col min="10762" max="10762" width="15" style="118" customWidth="1"/>
    <col min="10763" max="10763" width="10.42578125" style="118" customWidth="1"/>
    <col min="10764" max="10764" width="15.85546875" style="118" customWidth="1"/>
    <col min="10765" max="10765" width="9.5703125" style="118" customWidth="1"/>
    <col min="10766" max="10766" width="11.42578125" style="118" customWidth="1"/>
    <col min="10767" max="10767" width="12" style="118" customWidth="1"/>
    <col min="10768" max="11010" width="9.140625" style="118"/>
    <col min="11011" max="11011" width="6" style="118" customWidth="1"/>
    <col min="11012" max="11012" width="22.140625" style="118" customWidth="1"/>
    <col min="11013" max="11013" width="5.42578125" style="118" customWidth="1"/>
    <col min="11014" max="11014" width="5.140625" style="118" customWidth="1"/>
    <col min="11015" max="11015" width="21.28515625" style="118" customWidth="1"/>
    <col min="11016" max="11016" width="17.140625" style="118" customWidth="1"/>
    <col min="11017" max="11017" width="10.140625" style="118" customWidth="1"/>
    <col min="11018" max="11018" width="15" style="118" customWidth="1"/>
    <col min="11019" max="11019" width="10.42578125" style="118" customWidth="1"/>
    <col min="11020" max="11020" width="15.85546875" style="118" customWidth="1"/>
    <col min="11021" max="11021" width="9.5703125" style="118" customWidth="1"/>
    <col min="11022" max="11022" width="11.42578125" style="118" customWidth="1"/>
    <col min="11023" max="11023" width="12" style="118" customWidth="1"/>
    <col min="11024" max="11266" width="9.140625" style="118"/>
    <col min="11267" max="11267" width="6" style="118" customWidth="1"/>
    <col min="11268" max="11268" width="22.140625" style="118" customWidth="1"/>
    <col min="11269" max="11269" width="5.42578125" style="118" customWidth="1"/>
    <col min="11270" max="11270" width="5.140625" style="118" customWidth="1"/>
    <col min="11271" max="11271" width="21.28515625" style="118" customWidth="1"/>
    <col min="11272" max="11272" width="17.140625" style="118" customWidth="1"/>
    <col min="11273" max="11273" width="10.140625" style="118" customWidth="1"/>
    <col min="11274" max="11274" width="15" style="118" customWidth="1"/>
    <col min="11275" max="11275" width="10.42578125" style="118" customWidth="1"/>
    <col min="11276" max="11276" width="15.85546875" style="118" customWidth="1"/>
    <col min="11277" max="11277" width="9.5703125" style="118" customWidth="1"/>
    <col min="11278" max="11278" width="11.42578125" style="118" customWidth="1"/>
    <col min="11279" max="11279" width="12" style="118" customWidth="1"/>
    <col min="11280" max="11522" width="9.140625" style="118"/>
    <col min="11523" max="11523" width="6" style="118" customWidth="1"/>
    <col min="11524" max="11524" width="22.140625" style="118" customWidth="1"/>
    <col min="11525" max="11525" width="5.42578125" style="118" customWidth="1"/>
    <col min="11526" max="11526" width="5.140625" style="118" customWidth="1"/>
    <col min="11527" max="11527" width="21.28515625" style="118" customWidth="1"/>
    <col min="11528" max="11528" width="17.140625" style="118" customWidth="1"/>
    <col min="11529" max="11529" width="10.140625" style="118" customWidth="1"/>
    <col min="11530" max="11530" width="15" style="118" customWidth="1"/>
    <col min="11531" max="11531" width="10.42578125" style="118" customWidth="1"/>
    <col min="11532" max="11532" width="15.85546875" style="118" customWidth="1"/>
    <col min="11533" max="11533" width="9.5703125" style="118" customWidth="1"/>
    <col min="11534" max="11534" width="11.42578125" style="118" customWidth="1"/>
    <col min="11535" max="11535" width="12" style="118" customWidth="1"/>
    <col min="11536" max="11778" width="9.140625" style="118"/>
    <col min="11779" max="11779" width="6" style="118" customWidth="1"/>
    <col min="11780" max="11780" width="22.140625" style="118" customWidth="1"/>
    <col min="11781" max="11781" width="5.42578125" style="118" customWidth="1"/>
    <col min="11782" max="11782" width="5.140625" style="118" customWidth="1"/>
    <col min="11783" max="11783" width="21.28515625" style="118" customWidth="1"/>
    <col min="11784" max="11784" width="17.140625" style="118" customWidth="1"/>
    <col min="11785" max="11785" width="10.140625" style="118" customWidth="1"/>
    <col min="11786" max="11786" width="15" style="118" customWidth="1"/>
    <col min="11787" max="11787" width="10.42578125" style="118" customWidth="1"/>
    <col min="11788" max="11788" width="15.85546875" style="118" customWidth="1"/>
    <col min="11789" max="11789" width="9.5703125" style="118" customWidth="1"/>
    <col min="11790" max="11790" width="11.42578125" style="118" customWidth="1"/>
    <col min="11791" max="11791" width="12" style="118" customWidth="1"/>
    <col min="11792" max="12034" width="9.140625" style="118"/>
    <col min="12035" max="12035" width="6" style="118" customWidth="1"/>
    <col min="12036" max="12036" width="22.140625" style="118" customWidth="1"/>
    <col min="12037" max="12037" width="5.42578125" style="118" customWidth="1"/>
    <col min="12038" max="12038" width="5.140625" style="118" customWidth="1"/>
    <col min="12039" max="12039" width="21.28515625" style="118" customWidth="1"/>
    <col min="12040" max="12040" width="17.140625" style="118" customWidth="1"/>
    <col min="12041" max="12041" width="10.140625" style="118" customWidth="1"/>
    <col min="12042" max="12042" width="15" style="118" customWidth="1"/>
    <col min="12043" max="12043" width="10.42578125" style="118" customWidth="1"/>
    <col min="12044" max="12044" width="15.85546875" style="118" customWidth="1"/>
    <col min="12045" max="12045" width="9.5703125" style="118" customWidth="1"/>
    <col min="12046" max="12046" width="11.42578125" style="118" customWidth="1"/>
    <col min="12047" max="12047" width="12" style="118" customWidth="1"/>
    <col min="12048" max="12290" width="9.140625" style="118"/>
    <col min="12291" max="12291" width="6" style="118" customWidth="1"/>
    <col min="12292" max="12292" width="22.140625" style="118" customWidth="1"/>
    <col min="12293" max="12293" width="5.42578125" style="118" customWidth="1"/>
    <col min="12294" max="12294" width="5.140625" style="118" customWidth="1"/>
    <col min="12295" max="12295" width="21.28515625" style="118" customWidth="1"/>
    <col min="12296" max="12296" width="17.140625" style="118" customWidth="1"/>
    <col min="12297" max="12297" width="10.140625" style="118" customWidth="1"/>
    <col min="12298" max="12298" width="15" style="118" customWidth="1"/>
    <col min="12299" max="12299" width="10.42578125" style="118" customWidth="1"/>
    <col min="12300" max="12300" width="15.85546875" style="118" customWidth="1"/>
    <col min="12301" max="12301" width="9.5703125" style="118" customWidth="1"/>
    <col min="12302" max="12302" width="11.42578125" style="118" customWidth="1"/>
    <col min="12303" max="12303" width="12" style="118" customWidth="1"/>
    <col min="12304" max="12546" width="9.140625" style="118"/>
    <col min="12547" max="12547" width="6" style="118" customWidth="1"/>
    <col min="12548" max="12548" width="22.140625" style="118" customWidth="1"/>
    <col min="12549" max="12549" width="5.42578125" style="118" customWidth="1"/>
    <col min="12550" max="12550" width="5.140625" style="118" customWidth="1"/>
    <col min="12551" max="12551" width="21.28515625" style="118" customWidth="1"/>
    <col min="12552" max="12552" width="17.140625" style="118" customWidth="1"/>
    <col min="12553" max="12553" width="10.140625" style="118" customWidth="1"/>
    <col min="12554" max="12554" width="15" style="118" customWidth="1"/>
    <col min="12555" max="12555" width="10.42578125" style="118" customWidth="1"/>
    <col min="12556" max="12556" width="15.85546875" style="118" customWidth="1"/>
    <col min="12557" max="12557" width="9.5703125" style="118" customWidth="1"/>
    <col min="12558" max="12558" width="11.42578125" style="118" customWidth="1"/>
    <col min="12559" max="12559" width="12" style="118" customWidth="1"/>
    <col min="12560" max="12802" width="9.140625" style="118"/>
    <col min="12803" max="12803" width="6" style="118" customWidth="1"/>
    <col min="12804" max="12804" width="22.140625" style="118" customWidth="1"/>
    <col min="12805" max="12805" width="5.42578125" style="118" customWidth="1"/>
    <col min="12806" max="12806" width="5.140625" style="118" customWidth="1"/>
    <col min="12807" max="12807" width="21.28515625" style="118" customWidth="1"/>
    <col min="12808" max="12808" width="17.140625" style="118" customWidth="1"/>
    <col min="12809" max="12809" width="10.140625" style="118" customWidth="1"/>
    <col min="12810" max="12810" width="15" style="118" customWidth="1"/>
    <col min="12811" max="12811" width="10.42578125" style="118" customWidth="1"/>
    <col min="12812" max="12812" width="15.85546875" style="118" customWidth="1"/>
    <col min="12813" max="12813" width="9.5703125" style="118" customWidth="1"/>
    <col min="12814" max="12814" width="11.42578125" style="118" customWidth="1"/>
    <col min="12815" max="12815" width="12" style="118" customWidth="1"/>
    <col min="12816" max="13058" width="9.140625" style="118"/>
    <col min="13059" max="13059" width="6" style="118" customWidth="1"/>
    <col min="13060" max="13060" width="22.140625" style="118" customWidth="1"/>
    <col min="13061" max="13061" width="5.42578125" style="118" customWidth="1"/>
    <col min="13062" max="13062" width="5.140625" style="118" customWidth="1"/>
    <col min="13063" max="13063" width="21.28515625" style="118" customWidth="1"/>
    <col min="13064" max="13064" width="17.140625" style="118" customWidth="1"/>
    <col min="13065" max="13065" width="10.140625" style="118" customWidth="1"/>
    <col min="13066" max="13066" width="15" style="118" customWidth="1"/>
    <col min="13067" max="13067" width="10.42578125" style="118" customWidth="1"/>
    <col min="13068" max="13068" width="15.85546875" style="118" customWidth="1"/>
    <col min="13069" max="13069" width="9.5703125" style="118" customWidth="1"/>
    <col min="13070" max="13070" width="11.42578125" style="118" customWidth="1"/>
    <col min="13071" max="13071" width="12" style="118" customWidth="1"/>
    <col min="13072" max="13314" width="9.140625" style="118"/>
    <col min="13315" max="13315" width="6" style="118" customWidth="1"/>
    <col min="13316" max="13316" width="22.140625" style="118" customWidth="1"/>
    <col min="13317" max="13317" width="5.42578125" style="118" customWidth="1"/>
    <col min="13318" max="13318" width="5.140625" style="118" customWidth="1"/>
    <col min="13319" max="13319" width="21.28515625" style="118" customWidth="1"/>
    <col min="13320" max="13320" width="17.140625" style="118" customWidth="1"/>
    <col min="13321" max="13321" width="10.140625" style="118" customWidth="1"/>
    <col min="13322" max="13322" width="15" style="118" customWidth="1"/>
    <col min="13323" max="13323" width="10.42578125" style="118" customWidth="1"/>
    <col min="13324" max="13324" width="15.85546875" style="118" customWidth="1"/>
    <col min="13325" max="13325" width="9.5703125" style="118" customWidth="1"/>
    <col min="13326" max="13326" width="11.42578125" style="118" customWidth="1"/>
    <col min="13327" max="13327" width="12" style="118" customWidth="1"/>
    <col min="13328" max="13570" width="9.140625" style="118"/>
    <col min="13571" max="13571" width="6" style="118" customWidth="1"/>
    <col min="13572" max="13572" width="22.140625" style="118" customWidth="1"/>
    <col min="13573" max="13573" width="5.42578125" style="118" customWidth="1"/>
    <col min="13574" max="13574" width="5.140625" style="118" customWidth="1"/>
    <col min="13575" max="13575" width="21.28515625" style="118" customWidth="1"/>
    <col min="13576" max="13576" width="17.140625" style="118" customWidth="1"/>
    <col min="13577" max="13577" width="10.140625" style="118" customWidth="1"/>
    <col min="13578" max="13578" width="15" style="118" customWidth="1"/>
    <col min="13579" max="13579" width="10.42578125" style="118" customWidth="1"/>
    <col min="13580" max="13580" width="15.85546875" style="118" customWidth="1"/>
    <col min="13581" max="13581" width="9.5703125" style="118" customWidth="1"/>
    <col min="13582" max="13582" width="11.42578125" style="118" customWidth="1"/>
    <col min="13583" max="13583" width="12" style="118" customWidth="1"/>
    <col min="13584" max="13826" width="9.140625" style="118"/>
    <col min="13827" max="13827" width="6" style="118" customWidth="1"/>
    <col min="13828" max="13828" width="22.140625" style="118" customWidth="1"/>
    <col min="13829" max="13829" width="5.42578125" style="118" customWidth="1"/>
    <col min="13830" max="13830" width="5.140625" style="118" customWidth="1"/>
    <col min="13831" max="13831" width="21.28515625" style="118" customWidth="1"/>
    <col min="13832" max="13832" width="17.140625" style="118" customWidth="1"/>
    <col min="13833" max="13833" width="10.140625" style="118" customWidth="1"/>
    <col min="13834" max="13834" width="15" style="118" customWidth="1"/>
    <col min="13835" max="13835" width="10.42578125" style="118" customWidth="1"/>
    <col min="13836" max="13836" width="15.85546875" style="118" customWidth="1"/>
    <col min="13837" max="13837" width="9.5703125" style="118" customWidth="1"/>
    <col min="13838" max="13838" width="11.42578125" style="118" customWidth="1"/>
    <col min="13839" max="13839" width="12" style="118" customWidth="1"/>
    <col min="13840" max="14082" width="9.140625" style="118"/>
    <col min="14083" max="14083" width="6" style="118" customWidth="1"/>
    <col min="14084" max="14084" width="22.140625" style="118" customWidth="1"/>
    <col min="14085" max="14085" width="5.42578125" style="118" customWidth="1"/>
    <col min="14086" max="14086" width="5.140625" style="118" customWidth="1"/>
    <col min="14087" max="14087" width="21.28515625" style="118" customWidth="1"/>
    <col min="14088" max="14088" width="17.140625" style="118" customWidth="1"/>
    <col min="14089" max="14089" width="10.140625" style="118" customWidth="1"/>
    <col min="14090" max="14090" width="15" style="118" customWidth="1"/>
    <col min="14091" max="14091" width="10.42578125" style="118" customWidth="1"/>
    <col min="14092" max="14092" width="15.85546875" style="118" customWidth="1"/>
    <col min="14093" max="14093" width="9.5703125" style="118" customWidth="1"/>
    <col min="14094" max="14094" width="11.42578125" style="118" customWidth="1"/>
    <col min="14095" max="14095" width="12" style="118" customWidth="1"/>
    <col min="14096" max="14338" width="9.140625" style="118"/>
    <col min="14339" max="14339" width="6" style="118" customWidth="1"/>
    <col min="14340" max="14340" width="22.140625" style="118" customWidth="1"/>
    <col min="14341" max="14341" width="5.42578125" style="118" customWidth="1"/>
    <col min="14342" max="14342" width="5.140625" style="118" customWidth="1"/>
    <col min="14343" max="14343" width="21.28515625" style="118" customWidth="1"/>
    <col min="14344" max="14344" width="17.140625" style="118" customWidth="1"/>
    <col min="14345" max="14345" width="10.140625" style="118" customWidth="1"/>
    <col min="14346" max="14346" width="15" style="118" customWidth="1"/>
    <col min="14347" max="14347" width="10.42578125" style="118" customWidth="1"/>
    <col min="14348" max="14348" width="15.85546875" style="118" customWidth="1"/>
    <col min="14349" max="14349" width="9.5703125" style="118" customWidth="1"/>
    <col min="14350" max="14350" width="11.42578125" style="118" customWidth="1"/>
    <col min="14351" max="14351" width="12" style="118" customWidth="1"/>
    <col min="14352" max="14594" width="9.140625" style="118"/>
    <col min="14595" max="14595" width="6" style="118" customWidth="1"/>
    <col min="14596" max="14596" width="22.140625" style="118" customWidth="1"/>
    <col min="14597" max="14597" width="5.42578125" style="118" customWidth="1"/>
    <col min="14598" max="14598" width="5.140625" style="118" customWidth="1"/>
    <col min="14599" max="14599" width="21.28515625" style="118" customWidth="1"/>
    <col min="14600" max="14600" width="17.140625" style="118" customWidth="1"/>
    <col min="14601" max="14601" width="10.140625" style="118" customWidth="1"/>
    <col min="14602" max="14602" width="15" style="118" customWidth="1"/>
    <col min="14603" max="14603" width="10.42578125" style="118" customWidth="1"/>
    <col min="14604" max="14604" width="15.85546875" style="118" customWidth="1"/>
    <col min="14605" max="14605" width="9.5703125" style="118" customWidth="1"/>
    <col min="14606" max="14606" width="11.42578125" style="118" customWidth="1"/>
    <col min="14607" max="14607" width="12" style="118" customWidth="1"/>
    <col min="14608" max="14850" width="9.140625" style="118"/>
    <col min="14851" max="14851" width="6" style="118" customWidth="1"/>
    <col min="14852" max="14852" width="22.140625" style="118" customWidth="1"/>
    <col min="14853" max="14853" width="5.42578125" style="118" customWidth="1"/>
    <col min="14854" max="14854" width="5.140625" style="118" customWidth="1"/>
    <col min="14855" max="14855" width="21.28515625" style="118" customWidth="1"/>
    <col min="14856" max="14856" width="17.140625" style="118" customWidth="1"/>
    <col min="14857" max="14857" width="10.140625" style="118" customWidth="1"/>
    <col min="14858" max="14858" width="15" style="118" customWidth="1"/>
    <col min="14859" max="14859" width="10.42578125" style="118" customWidth="1"/>
    <col min="14860" max="14860" width="15.85546875" style="118" customWidth="1"/>
    <col min="14861" max="14861" width="9.5703125" style="118" customWidth="1"/>
    <col min="14862" max="14862" width="11.42578125" style="118" customWidth="1"/>
    <col min="14863" max="14863" width="12" style="118" customWidth="1"/>
    <col min="14864" max="15106" width="9.140625" style="118"/>
    <col min="15107" max="15107" width="6" style="118" customWidth="1"/>
    <col min="15108" max="15108" width="22.140625" style="118" customWidth="1"/>
    <col min="15109" max="15109" width="5.42578125" style="118" customWidth="1"/>
    <col min="15110" max="15110" width="5.140625" style="118" customWidth="1"/>
    <col min="15111" max="15111" width="21.28515625" style="118" customWidth="1"/>
    <col min="15112" max="15112" width="17.140625" style="118" customWidth="1"/>
    <col min="15113" max="15113" width="10.140625" style="118" customWidth="1"/>
    <col min="15114" max="15114" width="15" style="118" customWidth="1"/>
    <col min="15115" max="15115" width="10.42578125" style="118" customWidth="1"/>
    <col min="15116" max="15116" width="15.85546875" style="118" customWidth="1"/>
    <col min="15117" max="15117" width="9.5703125" style="118" customWidth="1"/>
    <col min="15118" max="15118" width="11.42578125" style="118" customWidth="1"/>
    <col min="15119" max="15119" width="12" style="118" customWidth="1"/>
    <col min="15120" max="15362" width="9.140625" style="118"/>
    <col min="15363" max="15363" width="6" style="118" customWidth="1"/>
    <col min="15364" max="15364" width="22.140625" style="118" customWidth="1"/>
    <col min="15365" max="15365" width="5.42578125" style="118" customWidth="1"/>
    <col min="15366" max="15366" width="5.140625" style="118" customWidth="1"/>
    <col min="15367" max="15367" width="21.28515625" style="118" customWidth="1"/>
    <col min="15368" max="15368" width="17.140625" style="118" customWidth="1"/>
    <col min="15369" max="15369" width="10.140625" style="118" customWidth="1"/>
    <col min="15370" max="15370" width="15" style="118" customWidth="1"/>
    <col min="15371" max="15371" width="10.42578125" style="118" customWidth="1"/>
    <col min="15372" max="15372" width="15.85546875" style="118" customWidth="1"/>
    <col min="15373" max="15373" width="9.5703125" style="118" customWidth="1"/>
    <col min="15374" max="15374" width="11.42578125" style="118" customWidth="1"/>
    <col min="15375" max="15375" width="12" style="118" customWidth="1"/>
    <col min="15376" max="15618" width="9.140625" style="118"/>
    <col min="15619" max="15619" width="6" style="118" customWidth="1"/>
    <col min="15620" max="15620" width="22.140625" style="118" customWidth="1"/>
    <col min="15621" max="15621" width="5.42578125" style="118" customWidth="1"/>
    <col min="15622" max="15622" width="5.140625" style="118" customWidth="1"/>
    <col min="15623" max="15623" width="21.28515625" style="118" customWidth="1"/>
    <col min="15624" max="15624" width="17.140625" style="118" customWidth="1"/>
    <col min="15625" max="15625" width="10.140625" style="118" customWidth="1"/>
    <col min="15626" max="15626" width="15" style="118" customWidth="1"/>
    <col min="15627" max="15627" width="10.42578125" style="118" customWidth="1"/>
    <col min="15628" max="15628" width="15.85546875" style="118" customWidth="1"/>
    <col min="15629" max="15629" width="9.5703125" style="118" customWidth="1"/>
    <col min="15630" max="15630" width="11.42578125" style="118" customWidth="1"/>
    <col min="15631" max="15631" width="12" style="118" customWidth="1"/>
    <col min="15632" max="15874" width="9.140625" style="118"/>
    <col min="15875" max="15875" width="6" style="118" customWidth="1"/>
    <col min="15876" max="15876" width="22.140625" style="118" customWidth="1"/>
    <col min="15877" max="15877" width="5.42578125" style="118" customWidth="1"/>
    <col min="15878" max="15878" width="5.140625" style="118" customWidth="1"/>
    <col min="15879" max="15879" width="21.28515625" style="118" customWidth="1"/>
    <col min="15880" max="15880" width="17.140625" style="118" customWidth="1"/>
    <col min="15881" max="15881" width="10.140625" style="118" customWidth="1"/>
    <col min="15882" max="15882" width="15" style="118" customWidth="1"/>
    <col min="15883" max="15883" width="10.42578125" style="118" customWidth="1"/>
    <col min="15884" max="15884" width="15.85546875" style="118" customWidth="1"/>
    <col min="15885" max="15885" width="9.5703125" style="118" customWidth="1"/>
    <col min="15886" max="15886" width="11.42578125" style="118" customWidth="1"/>
    <col min="15887" max="15887" width="12" style="118" customWidth="1"/>
    <col min="15888" max="16130" width="9.140625" style="118"/>
    <col min="16131" max="16131" width="6" style="118" customWidth="1"/>
    <col min="16132" max="16132" width="22.140625" style="118" customWidth="1"/>
    <col min="16133" max="16133" width="5.42578125" style="118" customWidth="1"/>
    <col min="16134" max="16134" width="5.140625" style="118" customWidth="1"/>
    <col min="16135" max="16135" width="21.28515625" style="118" customWidth="1"/>
    <col min="16136" max="16136" width="17.140625" style="118" customWidth="1"/>
    <col min="16137" max="16137" width="10.140625" style="118" customWidth="1"/>
    <col min="16138" max="16138" width="15" style="118" customWidth="1"/>
    <col min="16139" max="16139" width="10.42578125" style="118" customWidth="1"/>
    <col min="16140" max="16140" width="15.85546875" style="118" customWidth="1"/>
    <col min="16141" max="16141" width="9.5703125" style="118" customWidth="1"/>
    <col min="16142" max="16142" width="11.42578125" style="118" customWidth="1"/>
    <col min="16143" max="16143" width="12" style="118" customWidth="1"/>
    <col min="16144" max="16384" width="9.140625" style="118"/>
  </cols>
  <sheetData>
    <row r="1" spans="1:42" ht="15.75" x14ac:dyDescent="0.25">
      <c r="A1" s="307" t="s">
        <v>269</v>
      </c>
      <c r="B1" s="307"/>
      <c r="C1" s="307"/>
      <c r="D1" s="307"/>
      <c r="E1" s="307"/>
      <c r="F1" s="307"/>
      <c r="G1" s="307"/>
      <c r="H1" s="307"/>
      <c r="I1" s="307"/>
      <c r="J1" s="307"/>
      <c r="K1" s="307"/>
      <c r="L1" s="307"/>
      <c r="M1" s="307"/>
      <c r="N1" s="307"/>
      <c r="O1" s="30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row>
    <row r="2" spans="1:42" ht="15.75" x14ac:dyDescent="0.25">
      <c r="A2" s="307" t="s">
        <v>270</v>
      </c>
      <c r="B2" s="307"/>
      <c r="C2" s="307"/>
      <c r="D2" s="307"/>
      <c r="E2" s="307"/>
      <c r="F2" s="307"/>
      <c r="G2" s="307"/>
      <c r="H2" s="307"/>
      <c r="I2" s="307"/>
      <c r="J2" s="307"/>
      <c r="K2" s="307"/>
      <c r="L2" s="307"/>
      <c r="M2" s="307"/>
      <c r="N2" s="307"/>
      <c r="O2" s="30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row>
    <row r="3" spans="1:42" ht="15.75" x14ac:dyDescent="0.25">
      <c r="A3" s="307" t="s">
        <v>271</v>
      </c>
      <c r="B3" s="307"/>
      <c r="C3" s="307"/>
      <c r="D3" s="307"/>
      <c r="E3" s="307"/>
      <c r="F3" s="307"/>
      <c r="G3" s="307"/>
      <c r="H3" s="307"/>
      <c r="I3" s="307"/>
      <c r="J3" s="307"/>
      <c r="K3" s="307"/>
      <c r="L3" s="307"/>
      <c r="M3" s="307"/>
      <c r="N3" s="307"/>
      <c r="O3" s="30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row>
    <row r="4" spans="1:42" ht="15.75" x14ac:dyDescent="0.25">
      <c r="A4" s="307" t="s">
        <v>272</v>
      </c>
      <c r="B4" s="307"/>
      <c r="C4" s="307"/>
      <c r="D4" s="307"/>
      <c r="E4" s="307"/>
      <c r="F4" s="307"/>
      <c r="G4" s="307"/>
      <c r="H4" s="307"/>
      <c r="I4" s="307"/>
      <c r="J4" s="307"/>
      <c r="K4" s="307"/>
      <c r="L4" s="307"/>
      <c r="M4" s="307"/>
      <c r="N4" s="307"/>
      <c r="O4" s="30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row>
    <row r="5" spans="1:42" ht="15.75" x14ac:dyDescent="0.25">
      <c r="A5" s="307" t="s">
        <v>833</v>
      </c>
      <c r="B5" s="307"/>
      <c r="C5" s="307"/>
      <c r="D5" s="307"/>
      <c r="E5" s="307"/>
      <c r="F5" s="307"/>
      <c r="G5" s="307"/>
      <c r="H5" s="307"/>
      <c r="I5" s="307"/>
      <c r="J5" s="307"/>
      <c r="K5" s="307"/>
      <c r="L5" s="307"/>
      <c r="M5" s="307"/>
      <c r="N5" s="307"/>
      <c r="O5" s="307"/>
    </row>
    <row r="6" spans="1:42" ht="9.75" customHeight="1" x14ac:dyDescent="0.25"/>
    <row r="7" spans="1:42" x14ac:dyDescent="0.25">
      <c r="A7" s="119" t="s">
        <v>273</v>
      </c>
    </row>
    <row r="8" spans="1:42" ht="17.45" customHeight="1" x14ac:dyDescent="0.25">
      <c r="A8" s="120" t="s">
        <v>274</v>
      </c>
      <c r="D8" s="308" t="str">
        <f>IF('DR-TB 10A'!C8="","",'DR-TB 10A'!C8)</f>
        <v/>
      </c>
      <c r="E8" s="308"/>
      <c r="F8" s="308"/>
      <c r="G8" s="121"/>
      <c r="H8" s="122" t="s">
        <v>275</v>
      </c>
      <c r="I8" s="44" t="str">
        <f>IF('DR-TB 10A'!L6="","",'DR-TB 10A'!L6)</f>
        <v/>
      </c>
      <c r="J8" s="122" t="s">
        <v>276</v>
      </c>
      <c r="K8" s="27" t="str">
        <f>IF('DR-TB 10A'!N6="","",'DR-TB 10A'!N6)</f>
        <v/>
      </c>
      <c r="L8" s="123" t="s">
        <v>277</v>
      </c>
      <c r="M8" s="123"/>
      <c r="O8" s="28" t="str">
        <f>IF('DR-TB 10A'!R6="","",'DR-TB 10A'!R6)</f>
        <v/>
      </c>
    </row>
    <row r="9" spans="1:42" ht="17.45" customHeight="1" x14ac:dyDescent="0.25">
      <c r="A9" s="124" t="s">
        <v>290</v>
      </c>
      <c r="F9" s="26">
        <f>'DR-TB 10A'!F18</f>
        <v>0</v>
      </c>
    </row>
    <row r="10" spans="1:42" ht="4.7" customHeight="1" x14ac:dyDescent="0.25"/>
    <row r="11" spans="1:42" ht="76.7" customHeight="1" x14ac:dyDescent="0.25">
      <c r="A11" s="24" t="s">
        <v>278</v>
      </c>
      <c r="B11" s="25" t="s">
        <v>279</v>
      </c>
      <c r="C11" s="25" t="s">
        <v>280</v>
      </c>
      <c r="D11" s="25" t="s">
        <v>291</v>
      </c>
      <c r="E11" s="25" t="s">
        <v>702</v>
      </c>
      <c r="F11" s="25" t="s">
        <v>281</v>
      </c>
      <c r="G11" s="25" t="s">
        <v>282</v>
      </c>
      <c r="H11" s="25" t="s">
        <v>283</v>
      </c>
      <c r="I11" s="25" t="s">
        <v>284</v>
      </c>
      <c r="J11" s="25" t="s">
        <v>831</v>
      </c>
      <c r="K11" s="25" t="s">
        <v>286</v>
      </c>
      <c r="L11" s="25" t="s">
        <v>292</v>
      </c>
      <c r="M11" s="25" t="s">
        <v>727</v>
      </c>
      <c r="N11" s="25" t="s">
        <v>287</v>
      </c>
      <c r="O11" s="25" t="s">
        <v>288</v>
      </c>
    </row>
    <row r="12" spans="1:42" s="129" customFormat="1" ht="55.15" customHeight="1" x14ac:dyDescent="0.25">
      <c r="A12" s="125"/>
      <c r="B12" s="125"/>
      <c r="C12" s="125"/>
      <c r="D12" s="125"/>
      <c r="E12" s="165"/>
      <c r="F12" s="126"/>
      <c r="G12" s="126"/>
      <c r="H12" s="127"/>
      <c r="I12" s="125"/>
      <c r="J12" s="125"/>
      <c r="K12" s="125"/>
      <c r="L12" s="125"/>
      <c r="M12" s="125"/>
      <c r="N12" s="125"/>
      <c r="O12" s="128"/>
    </row>
    <row r="13" spans="1:42" s="129" customFormat="1" ht="55.15" customHeight="1" x14ac:dyDescent="0.25">
      <c r="A13" s="125"/>
      <c r="B13" s="125"/>
      <c r="C13" s="125"/>
      <c r="D13" s="125"/>
      <c r="E13" s="165"/>
      <c r="F13" s="126"/>
      <c r="G13" s="126"/>
      <c r="H13" s="127"/>
      <c r="I13" s="125"/>
      <c r="J13" s="125"/>
      <c r="K13" s="125"/>
      <c r="L13" s="125"/>
      <c r="M13" s="125"/>
      <c r="N13" s="125"/>
      <c r="O13" s="128"/>
    </row>
    <row r="14" spans="1:42" s="129" customFormat="1" ht="55.15" customHeight="1" x14ac:dyDescent="0.25">
      <c r="A14" s="125"/>
      <c r="B14" s="125"/>
      <c r="C14" s="125"/>
      <c r="D14" s="125"/>
      <c r="E14" s="165"/>
      <c r="F14" s="126"/>
      <c r="G14" s="126"/>
      <c r="H14" s="127"/>
      <c r="I14" s="125"/>
      <c r="J14" s="125"/>
      <c r="K14" s="125"/>
      <c r="L14" s="125"/>
      <c r="M14" s="125"/>
      <c r="N14" s="125"/>
      <c r="O14" s="128"/>
    </row>
    <row r="15" spans="1:42" s="129" customFormat="1" ht="55.15" customHeight="1" x14ac:dyDescent="0.25">
      <c r="A15" s="125"/>
      <c r="B15" s="125"/>
      <c r="C15" s="125"/>
      <c r="D15" s="125"/>
      <c r="E15" s="165"/>
      <c r="F15" s="126"/>
      <c r="G15" s="126"/>
      <c r="H15" s="127"/>
      <c r="I15" s="125"/>
      <c r="J15" s="125"/>
      <c r="K15" s="125"/>
      <c r="L15" s="125"/>
      <c r="M15" s="125"/>
      <c r="N15" s="125"/>
      <c r="O15" s="128"/>
    </row>
    <row r="16" spans="1:42" s="129" customFormat="1" ht="55.15" customHeight="1" x14ac:dyDescent="0.25">
      <c r="A16" s="125"/>
      <c r="B16" s="125"/>
      <c r="C16" s="125"/>
      <c r="D16" s="125"/>
      <c r="E16" s="165"/>
      <c r="F16" s="126"/>
      <c r="G16" s="126"/>
      <c r="H16" s="127"/>
      <c r="I16" s="125"/>
      <c r="J16" s="125"/>
      <c r="K16" s="125"/>
      <c r="L16" s="125"/>
      <c r="M16" s="125"/>
      <c r="N16" s="125"/>
      <c r="O16" s="128"/>
    </row>
    <row r="17" spans="1:15" s="129" customFormat="1" ht="55.15" customHeight="1" x14ac:dyDescent="0.25">
      <c r="A17" s="125"/>
      <c r="B17" s="125"/>
      <c r="C17" s="125"/>
      <c r="D17" s="125"/>
      <c r="E17" s="165"/>
      <c r="F17" s="126"/>
      <c r="G17" s="126"/>
      <c r="H17" s="127"/>
      <c r="I17" s="125"/>
      <c r="J17" s="125"/>
      <c r="K17" s="125"/>
      <c r="L17" s="125"/>
      <c r="M17" s="125"/>
      <c r="N17" s="125"/>
      <c r="O17" s="128"/>
    </row>
    <row r="18" spans="1:15" s="129" customFormat="1" ht="55.15" customHeight="1" x14ac:dyDescent="0.25">
      <c r="A18" s="125"/>
      <c r="B18" s="125"/>
      <c r="C18" s="125"/>
      <c r="D18" s="125"/>
      <c r="E18" s="165"/>
      <c r="F18" s="126"/>
      <c r="G18" s="126"/>
      <c r="H18" s="127"/>
      <c r="I18" s="125"/>
      <c r="J18" s="125"/>
      <c r="K18" s="125"/>
      <c r="L18" s="125"/>
      <c r="M18" s="125"/>
      <c r="N18" s="125"/>
      <c r="O18" s="128"/>
    </row>
    <row r="19" spans="1:15" s="129" customFormat="1" ht="55.15" customHeight="1" x14ac:dyDescent="0.25">
      <c r="A19" s="125"/>
      <c r="B19" s="125"/>
      <c r="C19" s="125"/>
      <c r="D19" s="125"/>
      <c r="E19" s="165"/>
      <c r="F19" s="126"/>
      <c r="G19" s="126"/>
      <c r="H19" s="127"/>
      <c r="I19" s="125"/>
      <c r="J19" s="125"/>
      <c r="K19" s="125"/>
      <c r="L19" s="125"/>
      <c r="M19" s="125"/>
      <c r="N19" s="125"/>
      <c r="O19" s="128"/>
    </row>
    <row r="20" spans="1:15" s="129" customFormat="1" ht="55.15" customHeight="1" x14ac:dyDescent="0.25">
      <c r="A20" s="125"/>
      <c r="B20" s="125"/>
      <c r="C20" s="125"/>
      <c r="D20" s="125"/>
      <c r="E20" s="165"/>
      <c r="F20" s="126"/>
      <c r="G20" s="126"/>
      <c r="H20" s="127"/>
      <c r="I20" s="125"/>
      <c r="J20" s="125"/>
      <c r="K20" s="125"/>
      <c r="L20" s="125"/>
      <c r="M20" s="125"/>
      <c r="N20" s="125"/>
      <c r="O20" s="128"/>
    </row>
    <row r="21" spans="1:15" s="129" customFormat="1" ht="55.15" customHeight="1" x14ac:dyDescent="0.25">
      <c r="A21" s="125"/>
      <c r="B21" s="125"/>
      <c r="C21" s="125"/>
      <c r="D21" s="125"/>
      <c r="E21" s="165"/>
      <c r="F21" s="126"/>
      <c r="G21" s="126"/>
      <c r="H21" s="127"/>
      <c r="I21" s="125"/>
      <c r="J21" s="125"/>
      <c r="K21" s="125"/>
      <c r="L21" s="125"/>
      <c r="M21" s="125"/>
      <c r="N21" s="125"/>
      <c r="O21" s="128"/>
    </row>
    <row r="22" spans="1:15" s="129" customFormat="1" ht="55.15" customHeight="1" x14ac:dyDescent="0.25">
      <c r="A22" s="125"/>
      <c r="B22" s="125"/>
      <c r="C22" s="125"/>
      <c r="D22" s="125"/>
      <c r="E22" s="165"/>
      <c r="F22" s="126"/>
      <c r="G22" s="126"/>
      <c r="H22" s="127"/>
      <c r="I22" s="125"/>
      <c r="J22" s="125"/>
      <c r="K22" s="125"/>
      <c r="L22" s="125"/>
      <c r="M22" s="125"/>
      <c r="N22" s="125"/>
      <c r="O22" s="128"/>
    </row>
    <row r="23" spans="1:15" s="129" customFormat="1" ht="55.15" customHeight="1" x14ac:dyDescent="0.25">
      <c r="A23" s="125"/>
      <c r="B23" s="125"/>
      <c r="C23" s="125"/>
      <c r="D23" s="125"/>
      <c r="E23" s="165"/>
      <c r="F23" s="126"/>
      <c r="G23" s="126"/>
      <c r="H23" s="127"/>
      <c r="I23" s="125"/>
      <c r="J23" s="125"/>
      <c r="K23" s="125"/>
      <c r="L23" s="125"/>
      <c r="M23" s="125"/>
      <c r="N23" s="125"/>
      <c r="O23" s="128"/>
    </row>
    <row r="24" spans="1:15" s="129" customFormat="1" ht="55.15" customHeight="1" x14ac:dyDescent="0.25">
      <c r="A24" s="125"/>
      <c r="B24" s="125"/>
      <c r="C24" s="125"/>
      <c r="D24" s="125"/>
      <c r="E24" s="125"/>
      <c r="F24" s="126"/>
      <c r="G24" s="126"/>
      <c r="H24" s="127"/>
      <c r="I24" s="125"/>
      <c r="J24" s="125"/>
      <c r="K24" s="125"/>
      <c r="L24" s="125"/>
      <c r="M24" s="125"/>
      <c r="N24" s="125"/>
      <c r="O24" s="128"/>
    </row>
    <row r="25" spans="1:15" s="129" customFormat="1" ht="55.15" customHeight="1" x14ac:dyDescent="0.25">
      <c r="A25" s="125"/>
      <c r="B25" s="125"/>
      <c r="C25" s="125"/>
      <c r="D25" s="125"/>
      <c r="E25" s="125"/>
      <c r="F25" s="126"/>
      <c r="G25" s="126"/>
      <c r="H25" s="127"/>
      <c r="I25" s="125"/>
      <c r="J25" s="125"/>
      <c r="K25" s="125"/>
      <c r="L25" s="125"/>
      <c r="M25" s="125"/>
      <c r="N25" s="125"/>
      <c r="O25" s="128"/>
    </row>
    <row r="26" spans="1:15" s="129" customFormat="1" ht="55.15" customHeight="1" x14ac:dyDescent="0.25">
      <c r="A26" s="125"/>
      <c r="B26" s="125"/>
      <c r="C26" s="125"/>
      <c r="D26" s="125"/>
      <c r="E26" s="125"/>
      <c r="F26" s="126"/>
      <c r="G26" s="126"/>
      <c r="H26" s="127"/>
      <c r="I26" s="125"/>
      <c r="J26" s="125"/>
      <c r="K26" s="125"/>
      <c r="L26" s="125"/>
      <c r="M26" s="125"/>
      <c r="N26" s="125"/>
      <c r="O26" s="128"/>
    </row>
    <row r="27" spans="1:15" s="129" customFormat="1" ht="55.15" customHeight="1" x14ac:dyDescent="0.25">
      <c r="A27" s="125"/>
      <c r="B27" s="125"/>
      <c r="C27" s="125"/>
      <c r="D27" s="125"/>
      <c r="E27" s="125"/>
      <c r="F27" s="126"/>
      <c r="G27" s="126"/>
      <c r="H27" s="127"/>
      <c r="I27" s="125"/>
      <c r="J27" s="125"/>
      <c r="K27" s="125"/>
      <c r="L27" s="125"/>
      <c r="M27" s="125"/>
      <c r="N27" s="125"/>
      <c r="O27" s="128"/>
    </row>
    <row r="28" spans="1:15" s="129" customFormat="1" ht="55.15" customHeight="1" x14ac:dyDescent="0.25">
      <c r="A28" s="125"/>
      <c r="B28" s="125"/>
      <c r="C28" s="125"/>
      <c r="D28" s="125"/>
      <c r="E28" s="125"/>
      <c r="F28" s="126"/>
      <c r="G28" s="126"/>
      <c r="H28" s="127"/>
      <c r="I28" s="125"/>
      <c r="J28" s="125"/>
      <c r="K28" s="125"/>
      <c r="L28" s="125"/>
      <c r="M28" s="125"/>
      <c r="N28" s="125"/>
      <c r="O28" s="128"/>
    </row>
    <row r="29" spans="1:15" x14ac:dyDescent="0.25">
      <c r="C29" s="130"/>
    </row>
    <row r="30" spans="1:15" ht="54.75" customHeight="1" x14ac:dyDescent="0.25">
      <c r="A30" s="306" t="s">
        <v>792</v>
      </c>
      <c r="B30" s="306"/>
      <c r="C30" s="306"/>
      <c r="D30" s="306"/>
      <c r="E30" s="306"/>
      <c r="F30" s="306"/>
      <c r="G30" s="306"/>
      <c r="H30" s="306"/>
      <c r="I30" s="306"/>
      <c r="J30" s="306"/>
      <c r="K30" s="306"/>
      <c r="L30" s="306"/>
      <c r="M30" s="306"/>
      <c r="N30" s="306"/>
      <c r="O30" s="306"/>
    </row>
    <row r="31" spans="1:15" ht="19.5" customHeight="1" x14ac:dyDescent="0.25">
      <c r="A31" s="22" t="s">
        <v>289</v>
      </c>
      <c r="B31" s="131"/>
      <c r="C31" s="131"/>
      <c r="D31" s="131"/>
      <c r="E31" s="131"/>
      <c r="F31" s="131"/>
      <c r="G31" s="131"/>
      <c r="H31" s="131"/>
      <c r="I31" s="131"/>
      <c r="J31" s="131"/>
      <c r="K31" s="131"/>
      <c r="L31" s="131"/>
      <c r="M31" s="131"/>
      <c r="N31" s="131"/>
      <c r="O31" s="131"/>
    </row>
    <row r="32" spans="1:15" ht="16.5" customHeight="1" x14ac:dyDescent="0.25">
      <c r="A32" s="23" t="s">
        <v>703</v>
      </c>
      <c r="B32" s="132"/>
      <c r="C32" s="132"/>
      <c r="D32" s="132"/>
      <c r="E32" s="132"/>
      <c r="F32" s="132"/>
      <c r="G32" s="132"/>
      <c r="H32" s="132"/>
      <c r="I32" s="132"/>
      <c r="J32" s="132"/>
      <c r="K32" s="132"/>
      <c r="L32" s="132"/>
      <c r="M32" s="132"/>
      <c r="N32" s="132"/>
      <c r="O32" s="132"/>
    </row>
  </sheetData>
  <sheetProtection password="C47C" sheet="1" insertRows="0" deleteRows="0"/>
  <mergeCells count="7">
    <mergeCell ref="A30:O30"/>
    <mergeCell ref="A1:O1"/>
    <mergeCell ref="A2:O2"/>
    <mergeCell ref="A3:O3"/>
    <mergeCell ref="A4:O4"/>
    <mergeCell ref="A5:O5"/>
    <mergeCell ref="D8:F8"/>
  </mergeCells>
  <dataValidations count="3">
    <dataValidation type="list" allowBlank="1" showInputMessage="1" showErrorMessage="1" sqref="WVT983059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K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K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K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K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K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K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K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K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K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K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K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K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K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K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K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formula1>"1st Quarter, 2nd Quarter, 3rd Quarter, 4th Quarter, All Quarter"</formula1>
    </dataValidation>
    <dataValidation type="list" allowBlank="1" showInputMessage="1" showErrorMessage="1" sqref="WVR983059:WVS983059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I65555:J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I131091:J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I196627:J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I262163:J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I327699:J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I393235:J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I458771:J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I524307:J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I589843:J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I655379:J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I720915:J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I786451:J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I851987:J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I917523:J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I983059:J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J8">
      <formula1>"January, February, March, Jan-Mar, April, May, June, Apr-June, July, August, September, Jul-Sep, October, November, December, Oct-Dec, Janu-Dec"</formula1>
    </dataValidation>
    <dataValidation type="list" allowBlank="1" showInputMessage="1" showErrorMessage="1" sqref="WVW983059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formula1>"2015, 2016,2017,2018,2019, 2020"</formula1>
    </dataValidation>
  </dataValidations>
  <printOptions horizontalCentered="1"/>
  <pageMargins left="0.45" right="0.45" top="0.5" bottom="0.5" header="0.3" footer="0.3"/>
  <pageSetup paperSize="9" scale="65" orientation="landscape" r:id="rId1"/>
  <rowBreaks count="1" manualBreakCount="1">
    <brk id="1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opLeftCell="A22" workbookViewId="0">
      <selection activeCell="H31" sqref="H31"/>
    </sheetView>
  </sheetViews>
  <sheetFormatPr defaultRowHeight="15" x14ac:dyDescent="0.25"/>
  <cols>
    <col min="1" max="1" width="11" style="135" customWidth="1"/>
    <col min="2" max="2" width="9.140625" style="135"/>
    <col min="3" max="3" width="11.85546875" style="135" customWidth="1"/>
    <col min="4" max="4" width="9.140625" style="135"/>
    <col min="5" max="5" width="10.7109375" style="135" customWidth="1"/>
    <col min="6" max="16384" width="9.140625" style="135"/>
  </cols>
  <sheetData>
    <row r="1" spans="1:21" s="134" customFormat="1" ht="18" x14ac:dyDescent="0.25">
      <c r="A1" s="339" t="s">
        <v>722</v>
      </c>
      <c r="B1" s="339"/>
      <c r="C1" s="339"/>
      <c r="D1" s="339"/>
      <c r="E1" s="339"/>
      <c r="F1" s="339"/>
      <c r="G1" s="339"/>
      <c r="H1" s="339"/>
      <c r="I1" s="339"/>
      <c r="J1" s="339"/>
      <c r="K1" s="339"/>
      <c r="L1" s="339"/>
      <c r="M1" s="339"/>
      <c r="N1" s="339"/>
      <c r="O1" s="339"/>
      <c r="P1" s="339" t="s">
        <v>721</v>
      </c>
      <c r="Q1" s="339"/>
      <c r="R1" s="339"/>
      <c r="S1" s="339"/>
      <c r="T1" s="133"/>
      <c r="U1" s="133"/>
    </row>
    <row r="2" spans="1:21" s="134" customFormat="1" ht="18" x14ac:dyDescent="0.25">
      <c r="A2" s="339" t="s">
        <v>66</v>
      </c>
      <c r="B2" s="339"/>
      <c r="C2" s="339"/>
      <c r="D2" s="339"/>
      <c r="E2" s="339"/>
      <c r="F2" s="339"/>
      <c r="G2" s="339"/>
      <c r="H2" s="339"/>
      <c r="I2" s="339"/>
      <c r="J2" s="339"/>
      <c r="K2" s="339"/>
      <c r="L2" s="339"/>
      <c r="M2" s="339"/>
      <c r="N2" s="339"/>
      <c r="O2" s="339"/>
      <c r="P2" s="339"/>
      <c r="Q2" s="339"/>
      <c r="R2" s="339"/>
      <c r="S2" s="339"/>
      <c r="T2" s="339"/>
      <c r="U2" s="339"/>
    </row>
    <row r="3" spans="1:21" s="134" customFormat="1" ht="18" x14ac:dyDescent="0.25">
      <c r="A3" s="339" t="s">
        <v>704</v>
      </c>
      <c r="B3" s="339"/>
      <c r="C3" s="339"/>
      <c r="D3" s="339"/>
      <c r="E3" s="339"/>
      <c r="F3" s="339"/>
      <c r="G3" s="339"/>
      <c r="H3" s="339"/>
      <c r="I3" s="339"/>
      <c r="J3" s="339"/>
      <c r="K3" s="339"/>
      <c r="L3" s="339"/>
      <c r="M3" s="339"/>
      <c r="N3" s="339"/>
      <c r="O3" s="339"/>
      <c r="P3" s="339"/>
      <c r="Q3" s="339"/>
      <c r="R3" s="339"/>
      <c r="S3" s="47"/>
      <c r="T3" s="47"/>
      <c r="U3" s="47"/>
    </row>
    <row r="4" spans="1:21" s="134" customFormat="1" ht="18" x14ac:dyDescent="0.25">
      <c r="A4" s="47"/>
      <c r="B4" s="47"/>
      <c r="C4" s="47"/>
      <c r="D4" s="47"/>
      <c r="E4" s="47"/>
      <c r="F4" s="47"/>
      <c r="G4" s="47"/>
      <c r="H4" s="47"/>
      <c r="I4" s="47"/>
      <c r="J4" s="47"/>
      <c r="K4" s="47"/>
      <c r="L4" s="47"/>
      <c r="M4" s="47"/>
      <c r="N4" s="47"/>
      <c r="O4" s="47"/>
      <c r="P4" s="47"/>
      <c r="Q4" s="47"/>
      <c r="R4" s="47"/>
      <c r="S4" s="47"/>
      <c r="T4" s="47"/>
      <c r="U4" s="47"/>
    </row>
    <row r="5" spans="1:21" s="134" customFormat="1" ht="18" x14ac:dyDescent="0.25">
      <c r="A5" s="339" t="s">
        <v>705</v>
      </c>
      <c r="B5" s="339"/>
      <c r="C5" s="339"/>
      <c r="D5" s="339"/>
      <c r="E5" s="339"/>
      <c r="F5" s="339"/>
      <c r="G5" s="339"/>
      <c r="H5" s="339"/>
      <c r="I5" s="339"/>
      <c r="J5" s="339"/>
      <c r="K5" s="339"/>
      <c r="L5" s="339"/>
      <c r="M5" s="339"/>
      <c r="N5" s="339"/>
      <c r="O5" s="339"/>
      <c r="P5" s="339"/>
      <c r="Q5" s="339"/>
      <c r="R5" s="339"/>
      <c r="S5" s="339"/>
      <c r="T5" s="339"/>
      <c r="U5" s="339"/>
    </row>
    <row r="6" spans="1:21" ht="15.75" x14ac:dyDescent="0.25">
      <c r="A6" s="31"/>
      <c r="B6" s="31"/>
      <c r="C6" s="31"/>
      <c r="D6" s="31"/>
      <c r="E6" s="31"/>
      <c r="F6" s="31"/>
      <c r="G6" s="31"/>
      <c r="H6" s="31"/>
      <c r="I6" s="31"/>
      <c r="J6" s="31"/>
      <c r="K6" s="31"/>
      <c r="L6" s="31"/>
      <c r="M6" s="31"/>
      <c r="N6" s="31"/>
      <c r="O6" s="31"/>
      <c r="P6" s="31"/>
      <c r="Q6" s="31"/>
      <c r="R6" s="31"/>
      <c r="S6" s="31"/>
      <c r="T6" s="31"/>
      <c r="U6" s="31"/>
    </row>
    <row r="7" spans="1:21" ht="15.75" x14ac:dyDescent="0.25">
      <c r="A7" s="31" t="s">
        <v>139</v>
      </c>
      <c r="B7" s="31"/>
      <c r="C7" s="341">
        <f>'DR-TB 10A'!C6:G6</f>
        <v>0</v>
      </c>
      <c r="D7" s="341"/>
      <c r="E7" s="341"/>
      <c r="F7" s="341"/>
      <c r="G7" s="341"/>
      <c r="I7" s="31"/>
      <c r="J7" s="136" t="s">
        <v>16</v>
      </c>
      <c r="K7" s="134"/>
      <c r="L7" s="38">
        <f>'DR-TB 10A'!L6</f>
        <v>0</v>
      </c>
      <c r="M7" s="137" t="s">
        <v>14</v>
      </c>
      <c r="N7" s="340" t="str">
        <f>'DR-TB 10A'!N6:O6</f>
        <v/>
      </c>
      <c r="O7" s="340"/>
      <c r="P7" s="138" t="s">
        <v>15</v>
      </c>
      <c r="Q7" s="134"/>
      <c r="R7" s="38">
        <f>'DR-TB 10A'!R6</f>
        <v>0</v>
      </c>
    </row>
    <row r="8" spans="1:21" ht="17.25" x14ac:dyDescent="0.25">
      <c r="A8" s="31" t="s">
        <v>9</v>
      </c>
      <c r="B8" s="31"/>
      <c r="C8" s="328">
        <f>'DR-TB 10A'!C7:G7</f>
        <v>0</v>
      </c>
      <c r="D8" s="328"/>
      <c r="E8" s="328"/>
      <c r="F8" s="328"/>
      <c r="G8" s="328"/>
      <c r="I8" s="139"/>
      <c r="J8" s="34" t="s">
        <v>706</v>
      </c>
      <c r="K8" s="33"/>
      <c r="L8" s="33"/>
      <c r="M8" s="33"/>
      <c r="N8" s="332"/>
      <c r="O8" s="332"/>
      <c r="P8" s="332"/>
      <c r="Q8" s="332"/>
      <c r="R8" s="332"/>
      <c r="S8" s="332"/>
    </row>
    <row r="9" spans="1:21" ht="17.25" x14ac:dyDescent="0.25">
      <c r="A9" s="31" t="s">
        <v>10</v>
      </c>
      <c r="B9" s="31"/>
      <c r="C9" s="328">
        <f>'DR-TB 10A'!C8:G8</f>
        <v>0</v>
      </c>
      <c r="D9" s="328"/>
      <c r="E9" s="328"/>
      <c r="F9" s="328"/>
      <c r="G9" s="328"/>
      <c r="I9" s="139"/>
      <c r="J9" s="139" t="s">
        <v>67</v>
      </c>
      <c r="K9" s="139"/>
      <c r="L9" s="139"/>
      <c r="M9" s="332"/>
      <c r="N9" s="332"/>
      <c r="O9" s="332"/>
      <c r="P9" s="332"/>
      <c r="Q9" s="332"/>
      <c r="R9" s="332"/>
      <c r="S9" s="332"/>
    </row>
    <row r="10" spans="1:21" ht="17.25" x14ac:dyDescent="0.25">
      <c r="J10" s="139" t="s">
        <v>11</v>
      </c>
      <c r="K10" s="139"/>
      <c r="L10" s="139"/>
      <c r="M10" s="333"/>
      <c r="N10" s="333"/>
      <c r="O10" s="140"/>
      <c r="P10" s="30"/>
    </row>
    <row r="11" spans="1:21" ht="17.25" x14ac:dyDescent="0.3">
      <c r="J11" s="141" t="s">
        <v>72</v>
      </c>
      <c r="K11" s="334"/>
      <c r="L11" s="334"/>
      <c r="M11" s="141"/>
      <c r="N11" s="142"/>
      <c r="O11" s="139" t="s">
        <v>12</v>
      </c>
      <c r="Q11" s="335"/>
      <c r="R11" s="335"/>
      <c r="S11" s="335"/>
      <c r="T11" s="143"/>
    </row>
    <row r="12" spans="1:21" ht="16.5" thickBot="1" x14ac:dyDescent="0.3">
      <c r="J12" s="141"/>
      <c r="K12" s="144"/>
      <c r="L12" s="144"/>
      <c r="M12" s="141"/>
      <c r="N12" s="142"/>
      <c r="O12" s="139"/>
      <c r="Q12" s="37"/>
      <c r="R12" s="37"/>
      <c r="S12" s="37"/>
      <c r="T12" s="143"/>
    </row>
    <row r="13" spans="1:21" ht="18" thickBot="1" x14ac:dyDescent="0.35">
      <c r="A13" s="309" t="s">
        <v>707</v>
      </c>
      <c r="B13" s="329" t="s">
        <v>708</v>
      </c>
      <c r="C13" s="329"/>
      <c r="D13" s="329" t="s">
        <v>709</v>
      </c>
      <c r="E13" s="329"/>
      <c r="H13" s="312" t="s">
        <v>710</v>
      </c>
      <c r="I13" s="313"/>
      <c r="J13" s="313"/>
      <c r="K13" s="314"/>
      <c r="L13" s="318" t="s">
        <v>711</v>
      </c>
      <c r="M13" s="318"/>
      <c r="N13" s="318"/>
      <c r="O13" s="319" t="s">
        <v>3</v>
      </c>
      <c r="P13" s="320"/>
      <c r="Q13" s="143"/>
    </row>
    <row r="14" spans="1:21" ht="17.25" thickBot="1" x14ac:dyDescent="0.3">
      <c r="A14" s="310"/>
      <c r="B14" s="330"/>
      <c r="C14" s="331"/>
      <c r="D14" s="330"/>
      <c r="E14" s="331"/>
      <c r="H14" s="315"/>
      <c r="I14" s="316"/>
      <c r="J14" s="316"/>
      <c r="K14" s="317"/>
      <c r="L14" s="145"/>
      <c r="M14" s="146"/>
      <c r="N14" s="147"/>
      <c r="O14" s="321">
        <f>L14+M14+N14</f>
        <v>0</v>
      </c>
      <c r="P14" s="322"/>
      <c r="Q14" s="143"/>
    </row>
    <row r="15" spans="1:21" ht="15.75" x14ac:dyDescent="0.25">
      <c r="A15" s="31"/>
      <c r="B15" s="148"/>
      <c r="C15" s="148"/>
      <c r="D15" s="148"/>
      <c r="E15" s="148"/>
      <c r="F15" s="149"/>
      <c r="G15" s="150"/>
      <c r="H15" s="150"/>
      <c r="I15" s="150"/>
      <c r="J15" s="142"/>
      <c r="K15" s="142"/>
      <c r="L15" s="142"/>
      <c r="M15" s="142"/>
      <c r="N15" s="142"/>
      <c r="O15" s="142"/>
      <c r="P15" s="142"/>
      <c r="Q15" s="150"/>
      <c r="R15" s="150"/>
      <c r="S15" s="150"/>
      <c r="T15" s="150"/>
      <c r="U15" s="150"/>
    </row>
    <row r="16" spans="1:21" ht="15.75" x14ac:dyDescent="0.25">
      <c r="A16" s="151"/>
      <c r="B16" s="152"/>
      <c r="C16" s="152"/>
      <c r="D16" s="152"/>
      <c r="E16" s="152"/>
      <c r="F16" s="152"/>
      <c r="G16" s="152"/>
      <c r="H16" s="152"/>
      <c r="I16" s="143"/>
      <c r="J16" s="150"/>
      <c r="K16" s="150"/>
      <c r="L16" s="150"/>
      <c r="M16" s="150"/>
      <c r="N16" s="150"/>
      <c r="O16" s="150"/>
      <c r="P16" s="150"/>
      <c r="Q16" s="150"/>
      <c r="R16" s="150"/>
      <c r="S16" s="150"/>
      <c r="T16" s="150"/>
      <c r="U16" s="153"/>
    </row>
    <row r="17" spans="1:21" ht="15.75" x14ac:dyDescent="0.25">
      <c r="A17" s="323"/>
      <c r="B17" s="323"/>
      <c r="C17" s="323" t="s">
        <v>712</v>
      </c>
      <c r="D17" s="323"/>
      <c r="E17" s="323"/>
      <c r="F17" s="338" t="s">
        <v>713</v>
      </c>
      <c r="G17" s="338"/>
      <c r="H17" s="338"/>
      <c r="I17" s="338"/>
      <c r="J17" s="338"/>
      <c r="K17" s="338"/>
      <c r="L17" s="323" t="s">
        <v>714</v>
      </c>
      <c r="M17" s="323"/>
      <c r="N17" s="323"/>
      <c r="O17" s="323"/>
      <c r="P17" s="323"/>
      <c r="Q17" s="323"/>
      <c r="U17" s="336"/>
    </row>
    <row r="18" spans="1:21" x14ac:dyDescent="0.25">
      <c r="A18" s="323"/>
      <c r="B18" s="323"/>
      <c r="C18" s="311" t="s">
        <v>715</v>
      </c>
      <c r="D18" s="311" t="s">
        <v>716</v>
      </c>
      <c r="E18" s="311" t="s">
        <v>3</v>
      </c>
      <c r="F18" s="338" t="s">
        <v>715</v>
      </c>
      <c r="G18" s="338"/>
      <c r="H18" s="338" t="s">
        <v>716</v>
      </c>
      <c r="I18" s="338"/>
      <c r="J18" s="338" t="s">
        <v>3</v>
      </c>
      <c r="K18" s="338"/>
      <c r="L18" s="323" t="s">
        <v>715</v>
      </c>
      <c r="M18" s="323"/>
      <c r="N18" s="323" t="s">
        <v>716</v>
      </c>
      <c r="O18" s="323"/>
      <c r="P18" s="311" t="s">
        <v>3</v>
      </c>
      <c r="Q18" s="311"/>
      <c r="U18" s="336"/>
    </row>
    <row r="19" spans="1:21" x14ac:dyDescent="0.25">
      <c r="A19" s="323"/>
      <c r="B19" s="323"/>
      <c r="C19" s="311"/>
      <c r="D19" s="311"/>
      <c r="E19" s="311"/>
      <c r="F19" s="338"/>
      <c r="G19" s="338"/>
      <c r="H19" s="338"/>
      <c r="I19" s="338"/>
      <c r="J19" s="338"/>
      <c r="K19" s="338"/>
      <c r="L19" s="323"/>
      <c r="M19" s="323"/>
      <c r="N19" s="323"/>
      <c r="O19" s="323"/>
      <c r="P19" s="311"/>
      <c r="Q19" s="311"/>
      <c r="U19" s="336"/>
    </row>
    <row r="20" spans="1:21" ht="15" customHeight="1" x14ac:dyDescent="0.25">
      <c r="A20" s="323" t="s">
        <v>717</v>
      </c>
      <c r="B20" s="323"/>
      <c r="C20" s="327"/>
      <c r="D20" s="327"/>
      <c r="E20" s="311">
        <f>C20+D20</f>
        <v>0</v>
      </c>
      <c r="F20" s="325"/>
      <c r="G20" s="325"/>
      <c r="H20" s="326"/>
      <c r="I20" s="326"/>
      <c r="J20" s="324">
        <f>F20+H20</f>
        <v>0</v>
      </c>
      <c r="K20" s="324"/>
      <c r="L20" s="311">
        <f>C20+F20</f>
        <v>0</v>
      </c>
      <c r="M20" s="311"/>
      <c r="N20" s="311">
        <f>D20+H20</f>
        <v>0</v>
      </c>
      <c r="O20" s="311"/>
      <c r="P20" s="311">
        <f>L20+N20</f>
        <v>0</v>
      </c>
      <c r="Q20" s="311"/>
      <c r="U20" s="337"/>
    </row>
    <row r="21" spans="1:21" ht="15" customHeight="1" x14ac:dyDescent="0.25">
      <c r="A21" s="323"/>
      <c r="B21" s="323"/>
      <c r="C21" s="327"/>
      <c r="D21" s="327"/>
      <c r="E21" s="311"/>
      <c r="F21" s="325"/>
      <c r="G21" s="325"/>
      <c r="H21" s="326"/>
      <c r="I21" s="326"/>
      <c r="J21" s="324"/>
      <c r="K21" s="324"/>
      <c r="L21" s="311"/>
      <c r="M21" s="311"/>
      <c r="N21" s="311"/>
      <c r="O21" s="311"/>
      <c r="P21" s="311"/>
      <c r="Q21" s="311"/>
      <c r="U21" s="337"/>
    </row>
    <row r="22" spans="1:21" ht="15" customHeight="1" x14ac:dyDescent="0.25">
      <c r="A22" s="323"/>
      <c r="B22" s="323"/>
      <c r="C22" s="327"/>
      <c r="D22" s="327"/>
      <c r="E22" s="311"/>
      <c r="F22" s="325"/>
      <c r="G22" s="325"/>
      <c r="H22" s="326"/>
      <c r="I22" s="326"/>
      <c r="J22" s="324"/>
      <c r="K22" s="324"/>
      <c r="L22" s="311"/>
      <c r="M22" s="311"/>
      <c r="N22" s="311"/>
      <c r="O22" s="311"/>
      <c r="P22" s="311"/>
      <c r="Q22" s="311"/>
      <c r="U22" s="337"/>
    </row>
    <row r="23" spans="1:21" ht="15.75" x14ac:dyDescent="0.25">
      <c r="A23" s="323" t="s">
        <v>718</v>
      </c>
      <c r="B23" s="323"/>
      <c r="C23" s="327"/>
      <c r="D23" s="327"/>
      <c r="E23" s="311">
        <f t="shared" ref="E23" si="0">C23+D23</f>
        <v>0</v>
      </c>
      <c r="F23" s="325"/>
      <c r="G23" s="325"/>
      <c r="H23" s="326"/>
      <c r="I23" s="326"/>
      <c r="J23" s="324">
        <f t="shared" ref="J23" si="1">F23+H23</f>
        <v>0</v>
      </c>
      <c r="K23" s="324"/>
      <c r="L23" s="311">
        <f t="shared" ref="L23" si="2">C23+F23</f>
        <v>0</v>
      </c>
      <c r="M23" s="311"/>
      <c r="N23" s="311">
        <f t="shared" ref="N23" si="3">D23+H23</f>
        <v>0</v>
      </c>
      <c r="O23" s="311"/>
      <c r="P23" s="311">
        <f t="shared" ref="P23" si="4">L23+N23</f>
        <v>0</v>
      </c>
      <c r="Q23" s="311"/>
      <c r="U23" s="46"/>
    </row>
    <row r="24" spans="1:21" ht="15.75" x14ac:dyDescent="0.25">
      <c r="A24" s="323"/>
      <c r="B24" s="323"/>
      <c r="C24" s="327"/>
      <c r="D24" s="327"/>
      <c r="E24" s="311"/>
      <c r="F24" s="325"/>
      <c r="G24" s="325"/>
      <c r="H24" s="326"/>
      <c r="I24" s="326"/>
      <c r="J24" s="324"/>
      <c r="K24" s="324"/>
      <c r="L24" s="311"/>
      <c r="M24" s="311"/>
      <c r="N24" s="311"/>
      <c r="O24" s="311"/>
      <c r="P24" s="311"/>
      <c r="Q24" s="311"/>
      <c r="U24" s="46"/>
    </row>
    <row r="25" spans="1:21" ht="15.75" x14ac:dyDescent="0.25">
      <c r="A25" s="323"/>
      <c r="B25" s="323"/>
      <c r="C25" s="327"/>
      <c r="D25" s="327"/>
      <c r="E25" s="311"/>
      <c r="F25" s="325"/>
      <c r="G25" s="325"/>
      <c r="H25" s="326"/>
      <c r="I25" s="326"/>
      <c r="J25" s="324"/>
      <c r="K25" s="324"/>
      <c r="L25" s="311"/>
      <c r="M25" s="311"/>
      <c r="N25" s="311"/>
      <c r="O25" s="311"/>
      <c r="P25" s="311"/>
      <c r="Q25" s="311"/>
      <c r="U25" s="46"/>
    </row>
    <row r="26" spans="1:21" ht="15.75" x14ac:dyDescent="0.25">
      <c r="A26" s="323" t="s">
        <v>719</v>
      </c>
      <c r="B26" s="323"/>
      <c r="C26" s="327"/>
      <c r="D26" s="327"/>
      <c r="E26" s="311">
        <f t="shared" ref="E26" si="5">C26+D26</f>
        <v>0</v>
      </c>
      <c r="F26" s="325"/>
      <c r="G26" s="325"/>
      <c r="H26" s="326"/>
      <c r="I26" s="326"/>
      <c r="J26" s="324">
        <f t="shared" ref="J26" si="6">F26+H26</f>
        <v>0</v>
      </c>
      <c r="K26" s="324"/>
      <c r="L26" s="311">
        <f t="shared" ref="L26" si="7">C26+F26</f>
        <v>0</v>
      </c>
      <c r="M26" s="311"/>
      <c r="N26" s="311">
        <f t="shared" ref="N26" si="8">D26+H26</f>
        <v>0</v>
      </c>
      <c r="O26" s="311"/>
      <c r="P26" s="311">
        <f t="shared" ref="P26" si="9">L26+N26</f>
        <v>0</v>
      </c>
      <c r="Q26" s="311"/>
      <c r="R26" s="45"/>
      <c r="S26" s="46"/>
      <c r="T26" s="46"/>
      <c r="U26" s="46"/>
    </row>
    <row r="27" spans="1:21" ht="15.75" x14ac:dyDescent="0.25">
      <c r="A27" s="323"/>
      <c r="B27" s="323"/>
      <c r="C27" s="327"/>
      <c r="D27" s="327"/>
      <c r="E27" s="311"/>
      <c r="F27" s="325"/>
      <c r="G27" s="325"/>
      <c r="H27" s="326"/>
      <c r="I27" s="326"/>
      <c r="J27" s="324"/>
      <c r="K27" s="324"/>
      <c r="L27" s="311"/>
      <c r="M27" s="311"/>
      <c r="N27" s="311"/>
      <c r="O27" s="311"/>
      <c r="P27" s="311"/>
      <c r="Q27" s="311"/>
      <c r="R27" s="45"/>
      <c r="S27" s="46"/>
      <c r="T27" s="46"/>
      <c r="U27" s="46"/>
    </row>
    <row r="28" spans="1:21" ht="15.75" x14ac:dyDescent="0.25">
      <c r="A28" s="323"/>
      <c r="B28" s="323"/>
      <c r="C28" s="327"/>
      <c r="D28" s="327"/>
      <c r="E28" s="311"/>
      <c r="F28" s="325"/>
      <c r="G28" s="325"/>
      <c r="H28" s="326"/>
      <c r="I28" s="326"/>
      <c r="J28" s="324"/>
      <c r="K28" s="324"/>
      <c r="L28" s="311"/>
      <c r="M28" s="311"/>
      <c r="N28" s="311"/>
      <c r="O28" s="311"/>
      <c r="P28" s="311"/>
      <c r="Q28" s="311"/>
      <c r="R28" s="45"/>
      <c r="S28" s="46"/>
      <c r="T28" s="46"/>
      <c r="U28" s="46"/>
    </row>
    <row r="29" spans="1:21" ht="15.75" x14ac:dyDescent="0.25">
      <c r="A29" s="45"/>
      <c r="B29" s="45"/>
      <c r="C29" s="45"/>
      <c r="D29" s="45"/>
      <c r="E29" s="32"/>
      <c r="F29" s="46"/>
      <c r="G29" s="46"/>
      <c r="H29" s="32"/>
      <c r="I29" s="32"/>
      <c r="J29" s="46"/>
      <c r="K29" s="46"/>
      <c r="L29" s="32"/>
      <c r="M29" s="32"/>
      <c r="N29" s="32"/>
      <c r="O29" s="32"/>
      <c r="P29" s="32"/>
      <c r="Q29" s="32"/>
      <c r="R29" s="45"/>
      <c r="S29" s="46"/>
      <c r="T29" s="46"/>
      <c r="U29" s="46"/>
    </row>
    <row r="30" spans="1:21" ht="17.25" x14ac:dyDescent="0.25">
      <c r="A30" s="31"/>
      <c r="B30" s="31"/>
      <c r="C30" s="31"/>
      <c r="D30" s="31"/>
      <c r="H30" s="149" t="s">
        <v>720</v>
      </c>
      <c r="I30" s="143"/>
      <c r="J30" s="143"/>
      <c r="K30" s="143"/>
      <c r="L30" s="143"/>
      <c r="M30" s="342"/>
      <c r="N30" s="342"/>
      <c r="O30" s="342"/>
      <c r="P30" s="342"/>
      <c r="Q30" s="342"/>
      <c r="R30" s="342"/>
      <c r="S30" s="342"/>
    </row>
    <row r="31" spans="1:21" ht="17.25" x14ac:dyDescent="0.25">
      <c r="A31" s="154"/>
      <c r="B31" s="154"/>
      <c r="C31" s="154"/>
      <c r="D31" s="154"/>
      <c r="E31" s="36"/>
      <c r="F31" s="36"/>
      <c r="G31" s="35"/>
      <c r="H31" s="149" t="s">
        <v>58</v>
      </c>
      <c r="I31" s="345"/>
      <c r="J31" s="345"/>
      <c r="K31" s="345"/>
      <c r="L31" s="345"/>
      <c r="N31" s="155" t="s">
        <v>59</v>
      </c>
      <c r="O31" s="343"/>
      <c r="P31" s="343"/>
      <c r="Q31" s="343"/>
    </row>
    <row r="32" spans="1:21" ht="17.25" x14ac:dyDescent="0.25">
      <c r="A32" s="35"/>
      <c r="B32" s="32"/>
      <c r="C32" s="32"/>
      <c r="D32" s="32"/>
      <c r="E32" s="35"/>
      <c r="F32" s="35"/>
      <c r="G32" s="36"/>
      <c r="H32" s="149" t="s">
        <v>60</v>
      </c>
      <c r="I32" s="344"/>
      <c r="J32" s="344"/>
      <c r="K32" s="344"/>
      <c r="L32" s="344"/>
      <c r="M32" s="344"/>
    </row>
    <row r="33" spans="1:8" ht="15.75" x14ac:dyDescent="0.25">
      <c r="A33" s="35"/>
      <c r="B33" s="32"/>
      <c r="C33" s="32"/>
      <c r="D33" s="32"/>
      <c r="E33" s="35"/>
      <c r="F33" s="35"/>
      <c r="G33" s="36"/>
      <c r="H33" s="36"/>
    </row>
  </sheetData>
  <sheetProtection password="C47C" sheet="1" objects="1" scenarios="1"/>
  <mergeCells count="72">
    <mergeCell ref="I32:M32"/>
    <mergeCell ref="I31:L31"/>
    <mergeCell ref="H23:I25"/>
    <mergeCell ref="J26:K28"/>
    <mergeCell ref="H20:I22"/>
    <mergeCell ref="A1:O1"/>
    <mergeCell ref="P1:S1"/>
    <mergeCell ref="D14:E14"/>
    <mergeCell ref="M30:S30"/>
    <mergeCell ref="O31:Q31"/>
    <mergeCell ref="E20:E22"/>
    <mergeCell ref="A20:B22"/>
    <mergeCell ref="C23:C25"/>
    <mergeCell ref="D23:D25"/>
    <mergeCell ref="E23:E25"/>
    <mergeCell ref="F23:G25"/>
    <mergeCell ref="A26:B28"/>
    <mergeCell ref="C26:C28"/>
    <mergeCell ref="D26:D28"/>
    <mergeCell ref="E26:E28"/>
    <mergeCell ref="A23:B25"/>
    <mergeCell ref="A5:U5"/>
    <mergeCell ref="A2:U2"/>
    <mergeCell ref="A3:R3"/>
    <mergeCell ref="N7:O7"/>
    <mergeCell ref="C7:G7"/>
    <mergeCell ref="U17:U19"/>
    <mergeCell ref="U20:U22"/>
    <mergeCell ref="J23:K25"/>
    <mergeCell ref="F18:G19"/>
    <mergeCell ref="H18:I19"/>
    <mergeCell ref="J18:K19"/>
    <mergeCell ref="F17:K17"/>
    <mergeCell ref="L18:M19"/>
    <mergeCell ref="L17:Q17"/>
    <mergeCell ref="P18:Q19"/>
    <mergeCell ref="L20:M22"/>
    <mergeCell ref="L23:M25"/>
    <mergeCell ref="N20:O22"/>
    <mergeCell ref="N23:O25"/>
    <mergeCell ref="P20:Q22"/>
    <mergeCell ref="P23:Q25"/>
    <mergeCell ref="N8:S8"/>
    <mergeCell ref="M9:S9"/>
    <mergeCell ref="M10:N10"/>
    <mergeCell ref="K11:L11"/>
    <mergeCell ref="Q11:S11"/>
    <mergeCell ref="C8:G8"/>
    <mergeCell ref="C17:E17"/>
    <mergeCell ref="C18:C19"/>
    <mergeCell ref="D18:D19"/>
    <mergeCell ref="E18:E19"/>
    <mergeCell ref="C9:G9"/>
    <mergeCell ref="B13:C13"/>
    <mergeCell ref="D13:E13"/>
    <mergeCell ref="B14:C14"/>
    <mergeCell ref="A13:A14"/>
    <mergeCell ref="L26:M28"/>
    <mergeCell ref="N26:O28"/>
    <mergeCell ref="P26:Q28"/>
    <mergeCell ref="H13:K14"/>
    <mergeCell ref="L13:N13"/>
    <mergeCell ref="O13:P13"/>
    <mergeCell ref="O14:P14"/>
    <mergeCell ref="N18:O19"/>
    <mergeCell ref="J20:K22"/>
    <mergeCell ref="F26:G28"/>
    <mergeCell ref="H26:I28"/>
    <mergeCell ref="A17:B19"/>
    <mergeCell ref="C20:C22"/>
    <mergeCell ref="D20:D22"/>
    <mergeCell ref="F20:G2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7"/>
  <sheetViews>
    <sheetView zoomScale="70" zoomScaleNormal="70" workbookViewId="0">
      <selection activeCell="D10" sqref="D10"/>
    </sheetView>
  </sheetViews>
  <sheetFormatPr defaultRowHeight="15" x14ac:dyDescent="0.25"/>
  <cols>
    <col min="1" max="2" width="9.140625" style="135"/>
    <col min="3" max="3" width="13.42578125" style="135" customWidth="1"/>
    <col min="4" max="7" width="9.140625" style="135"/>
    <col min="8" max="8" width="10.140625" style="135" bestFit="1" customWidth="1"/>
    <col min="9" max="30" width="9.140625" style="135"/>
    <col min="31" max="31" width="10.140625" style="135" bestFit="1" customWidth="1"/>
    <col min="32" max="32" width="9.140625" style="135"/>
    <col min="33" max="33" width="10.140625" style="135" bestFit="1" customWidth="1"/>
    <col min="34" max="60" width="9.140625" style="135"/>
    <col min="61" max="61" width="19.5703125" style="135" customWidth="1"/>
    <col min="62" max="80" width="9.140625" style="135"/>
    <col min="81" max="81" width="10.140625" style="135" customWidth="1"/>
    <col min="82" max="84" width="9.140625" style="135"/>
    <col min="85" max="85" width="10" style="135" customWidth="1"/>
    <col min="86" max="86" width="9.7109375" style="135" customWidth="1"/>
    <col min="87" max="16384" width="9.140625" style="135"/>
  </cols>
  <sheetData>
    <row r="1" spans="1:90" s="134" customFormat="1" ht="19.5" customHeight="1" x14ac:dyDescent="0.25">
      <c r="A1" s="357" t="s">
        <v>164</v>
      </c>
      <c r="B1" s="357" t="s">
        <v>295</v>
      </c>
      <c r="C1" s="357" t="s">
        <v>832</v>
      </c>
      <c r="D1" s="358"/>
      <c r="E1" s="361" t="s">
        <v>296</v>
      </c>
      <c r="F1" s="361"/>
      <c r="G1" s="361"/>
      <c r="H1" s="365" t="s">
        <v>297</v>
      </c>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t="s">
        <v>298</v>
      </c>
      <c r="AH1" s="365"/>
      <c r="AI1" s="365"/>
      <c r="AJ1" s="365"/>
      <c r="AK1" s="366" t="s">
        <v>299</v>
      </c>
      <c r="AL1" s="366" t="s">
        <v>300</v>
      </c>
      <c r="AM1" s="366" t="s">
        <v>301</v>
      </c>
      <c r="AN1" s="362" t="s">
        <v>302</v>
      </c>
      <c r="AO1" s="363"/>
      <c r="AP1" s="363"/>
      <c r="AQ1" s="379" t="s">
        <v>303</v>
      </c>
      <c r="AR1" s="362" t="s">
        <v>304</v>
      </c>
      <c r="AS1" s="363"/>
      <c r="AT1" s="363"/>
      <c r="AU1" s="379" t="s">
        <v>305</v>
      </c>
      <c r="AV1" s="362" t="s">
        <v>306</v>
      </c>
      <c r="AW1" s="363"/>
      <c r="AX1" s="363"/>
      <c r="AY1" s="379" t="s">
        <v>307</v>
      </c>
      <c r="AZ1" s="362" t="s">
        <v>308</v>
      </c>
      <c r="BA1" s="363"/>
      <c r="BB1" s="369"/>
      <c r="BC1" s="362" t="s">
        <v>309</v>
      </c>
      <c r="BD1" s="363"/>
      <c r="BE1" s="363"/>
      <c r="BF1" s="372" t="s">
        <v>3</v>
      </c>
      <c r="BG1" s="353" t="str">
        <f>'DR-TB 10A'!J7</f>
        <v>Name of the person completing the report :</v>
      </c>
      <c r="BH1" s="355" t="str">
        <f>'DR-TB 10A'!J8</f>
        <v>Designation and organization :</v>
      </c>
      <c r="BI1" s="355" t="str">
        <f>'DR-TB 10A'!O10</f>
        <v>Cell Number :</v>
      </c>
      <c r="BJ1" s="347" t="str">
        <f>'COVID19 Reporting Form'!B13</f>
        <v>Cartridges Received</v>
      </c>
      <c r="BK1" s="347" t="str">
        <f>'COVID19 Reporting Form'!D13</f>
        <v>Cartridges in Hand</v>
      </c>
      <c r="BL1" s="347" t="str">
        <f>'COVID19 Reporting Form'!C17</f>
        <v>Type of test : New</v>
      </c>
      <c r="BM1" s="347"/>
      <c r="BN1" s="347"/>
      <c r="BO1" s="347"/>
      <c r="BP1" s="347"/>
      <c r="BQ1" s="347"/>
      <c r="BR1" s="347" t="str">
        <f>'COVID19 Reporting Form'!F17</f>
        <v xml:space="preserve">Type of Test : Follow up </v>
      </c>
      <c r="BS1" s="347"/>
      <c r="BT1" s="347"/>
      <c r="BU1" s="347"/>
      <c r="BV1" s="347"/>
      <c r="BW1" s="347"/>
      <c r="BX1" s="347" t="s">
        <v>710</v>
      </c>
      <c r="BY1" s="347"/>
      <c r="BZ1" s="347"/>
      <c r="CA1" s="350" t="str">
        <f>'DR-TB 10A'!J12</f>
        <v>For Xpert</v>
      </c>
      <c r="CB1" s="351"/>
      <c r="CC1" s="352"/>
      <c r="CD1" s="350" t="str">
        <f>'DR-TB 10A'!N12</f>
        <v>For Truenat</v>
      </c>
      <c r="CE1" s="351"/>
      <c r="CF1" s="351"/>
      <c r="CG1" s="351"/>
      <c r="CH1" s="351"/>
      <c r="CI1" s="351"/>
      <c r="CJ1" s="351"/>
      <c r="CK1" s="351"/>
      <c r="CL1" s="352"/>
    </row>
    <row r="2" spans="1:90" s="134" customFormat="1" ht="33.75" customHeight="1" x14ac:dyDescent="0.25">
      <c r="A2" s="357"/>
      <c r="B2" s="357"/>
      <c r="C2" s="357"/>
      <c r="D2" s="359"/>
      <c r="E2" s="375" t="s">
        <v>45</v>
      </c>
      <c r="F2" s="377" t="s">
        <v>46</v>
      </c>
      <c r="G2" s="378" t="s">
        <v>326</v>
      </c>
      <c r="H2" s="364" t="s">
        <v>20</v>
      </c>
      <c r="I2" s="364" t="s">
        <v>21</v>
      </c>
      <c r="J2" s="364" t="s">
        <v>22</v>
      </c>
      <c r="K2" s="364" t="s">
        <v>24</v>
      </c>
      <c r="L2" s="364" t="s">
        <v>26</v>
      </c>
      <c r="M2" s="364" t="s">
        <v>28</v>
      </c>
      <c r="N2" s="364" t="s">
        <v>30</v>
      </c>
      <c r="O2" s="364" t="s">
        <v>32</v>
      </c>
      <c r="P2" s="364" t="s">
        <v>34</v>
      </c>
      <c r="Q2" s="364"/>
      <c r="R2" s="364"/>
      <c r="S2" s="364" t="s">
        <v>36</v>
      </c>
      <c r="T2" s="364"/>
      <c r="U2" s="364"/>
      <c r="V2" s="364" t="s">
        <v>310</v>
      </c>
      <c r="W2" s="364"/>
      <c r="X2" s="364"/>
      <c r="Y2" s="364" t="s">
        <v>311</v>
      </c>
      <c r="Z2" s="364"/>
      <c r="AA2" s="364"/>
      <c r="AB2" s="364" t="s">
        <v>312</v>
      </c>
      <c r="AC2" s="364"/>
      <c r="AD2" s="364"/>
      <c r="AE2" s="367" t="s">
        <v>313</v>
      </c>
      <c r="AF2" s="365" t="s">
        <v>3</v>
      </c>
      <c r="AG2" s="364" t="s">
        <v>45</v>
      </c>
      <c r="AH2" s="364" t="s">
        <v>46</v>
      </c>
      <c r="AI2" s="364" t="s">
        <v>314</v>
      </c>
      <c r="AJ2" s="365" t="s">
        <v>3</v>
      </c>
      <c r="AK2" s="366"/>
      <c r="AL2" s="366"/>
      <c r="AM2" s="366"/>
      <c r="AN2" s="366" t="s">
        <v>315</v>
      </c>
      <c r="AO2" s="366" t="s">
        <v>316</v>
      </c>
      <c r="AP2" s="366" t="s">
        <v>317</v>
      </c>
      <c r="AQ2" s="380"/>
      <c r="AR2" s="366" t="s">
        <v>315</v>
      </c>
      <c r="AS2" s="366" t="s">
        <v>316</v>
      </c>
      <c r="AT2" s="366" t="s">
        <v>317</v>
      </c>
      <c r="AU2" s="380"/>
      <c r="AV2" s="366" t="s">
        <v>315</v>
      </c>
      <c r="AW2" s="366" t="s">
        <v>316</v>
      </c>
      <c r="AX2" s="366" t="s">
        <v>317</v>
      </c>
      <c r="AY2" s="380"/>
      <c r="AZ2" s="370" t="s">
        <v>318</v>
      </c>
      <c r="BA2" s="370" t="s">
        <v>319</v>
      </c>
      <c r="BB2" s="370" t="s">
        <v>320</v>
      </c>
      <c r="BC2" s="370" t="s">
        <v>318</v>
      </c>
      <c r="BD2" s="370" t="s">
        <v>319</v>
      </c>
      <c r="BE2" s="370" t="s">
        <v>320</v>
      </c>
      <c r="BF2" s="373"/>
      <c r="BG2" s="353"/>
      <c r="BH2" s="355"/>
      <c r="BI2" s="355"/>
      <c r="BJ2" s="347"/>
      <c r="BK2" s="347"/>
      <c r="BL2" s="347" t="str">
        <f>'COVID19 Reporting Form'!A20</f>
        <v>Number Of COVID19 Test</v>
      </c>
      <c r="BM2" s="347"/>
      <c r="BN2" s="347" t="str">
        <f>'COVID19 Reporting Form'!A23</f>
        <v>Number of COVID 19 Positive Detected</v>
      </c>
      <c r="BO2" s="347"/>
      <c r="BP2" s="347" t="str">
        <f>'COVID19 Reporting Form'!A26</f>
        <v>Number of COVID 19 Negative Detected</v>
      </c>
      <c r="BQ2" s="347"/>
      <c r="BR2" s="347" t="str">
        <f>'COVID19 Reporting Form'!A20</f>
        <v>Number Of COVID19 Test</v>
      </c>
      <c r="BS2" s="347"/>
      <c r="BT2" s="347" t="str">
        <f>'COVID19 Reporting Form'!A23</f>
        <v>Number of COVID 19 Positive Detected</v>
      </c>
      <c r="BU2" s="347"/>
      <c r="BV2" s="347" t="str">
        <f>'COVID19 Reporting Form'!A26</f>
        <v>Number of COVID 19 Negative Detected</v>
      </c>
      <c r="BW2" s="347"/>
      <c r="BX2" s="347"/>
      <c r="BY2" s="347"/>
      <c r="BZ2" s="347"/>
      <c r="CA2" s="348" t="str">
        <f>'DR-TB 10A'!J13</f>
        <v>Number of Gene Xpert Machine:</v>
      </c>
      <c r="CB2" s="348" t="str">
        <f>'DR-TB 10A'!J14</f>
        <v>Total Number Of Module:</v>
      </c>
      <c r="CC2" s="348" t="str">
        <f>'DR-TB 10A'!J15</f>
        <v>Number of Module Functional:</v>
      </c>
      <c r="CD2" s="348" t="str">
        <f>'DR-TB 10A'!N13</f>
        <v>No. of TruePrep Device</v>
      </c>
      <c r="CE2" s="348" t="str">
        <f>'DR-TB 10A'!N14</f>
        <v>No.of TrueLab Device</v>
      </c>
      <c r="CF2" s="348" t="str">
        <f>'DR-TB 10A'!N15</f>
        <v>Total No. of Chip Ports</v>
      </c>
      <c r="CG2" s="348" t="str">
        <f>'DR-TB 10A'!R13</f>
        <v>Functional TruePrep Device</v>
      </c>
      <c r="CH2" s="348" t="str">
        <f>'DR-TB 10A'!R14</f>
        <v>Functional TrueLab Device</v>
      </c>
      <c r="CI2" s="348" t="str">
        <f>'DR-TB 10A'!R15</f>
        <v>Total functional Chip Ports</v>
      </c>
      <c r="CJ2" s="348" t="str">
        <f>'DR-TB 10A'!R17</f>
        <v>No. of Truenat Cartriage Used</v>
      </c>
      <c r="CK2" s="348" t="str">
        <f>'DR-TB 10A'!R18</f>
        <v>No. of Truenat MTB Chip Used</v>
      </c>
      <c r="CL2" s="348" t="str">
        <f>'DR-TB 10A'!R19</f>
        <v>No. of Truenat RIF Dx Chip Used</v>
      </c>
    </row>
    <row r="3" spans="1:90" s="134" customFormat="1" ht="44.45" customHeight="1" x14ac:dyDescent="0.25">
      <c r="A3" s="357"/>
      <c r="B3" s="357"/>
      <c r="C3" s="357"/>
      <c r="D3" s="360"/>
      <c r="E3" s="376"/>
      <c r="F3" s="377"/>
      <c r="G3" s="378"/>
      <c r="H3" s="364"/>
      <c r="I3" s="364"/>
      <c r="J3" s="364"/>
      <c r="K3" s="364"/>
      <c r="L3" s="364"/>
      <c r="M3" s="364"/>
      <c r="N3" s="364"/>
      <c r="O3" s="364"/>
      <c r="P3" s="156" t="s">
        <v>321</v>
      </c>
      <c r="Q3" s="156" t="s">
        <v>46</v>
      </c>
      <c r="R3" s="156" t="s">
        <v>322</v>
      </c>
      <c r="S3" s="156" t="s">
        <v>321</v>
      </c>
      <c r="T3" s="156" t="s">
        <v>46</v>
      </c>
      <c r="U3" s="156" t="s">
        <v>322</v>
      </c>
      <c r="V3" s="156" t="s">
        <v>321</v>
      </c>
      <c r="W3" s="156" t="s">
        <v>46</v>
      </c>
      <c r="X3" s="156" t="s">
        <v>322</v>
      </c>
      <c r="Y3" s="156" t="s">
        <v>321</v>
      </c>
      <c r="Z3" s="156" t="s">
        <v>46</v>
      </c>
      <c r="AA3" s="156" t="s">
        <v>322</v>
      </c>
      <c r="AB3" s="156" t="s">
        <v>321</v>
      </c>
      <c r="AC3" s="156" t="s">
        <v>46</v>
      </c>
      <c r="AD3" s="156" t="s">
        <v>322</v>
      </c>
      <c r="AE3" s="368"/>
      <c r="AF3" s="365"/>
      <c r="AG3" s="364"/>
      <c r="AH3" s="364"/>
      <c r="AI3" s="364"/>
      <c r="AJ3" s="365"/>
      <c r="AK3" s="366"/>
      <c r="AL3" s="366"/>
      <c r="AM3" s="366"/>
      <c r="AN3" s="366"/>
      <c r="AO3" s="366"/>
      <c r="AP3" s="366"/>
      <c r="AQ3" s="381"/>
      <c r="AR3" s="366"/>
      <c r="AS3" s="366"/>
      <c r="AT3" s="366"/>
      <c r="AU3" s="381"/>
      <c r="AV3" s="366"/>
      <c r="AW3" s="366"/>
      <c r="AX3" s="366"/>
      <c r="AY3" s="381"/>
      <c r="AZ3" s="371"/>
      <c r="BA3" s="371"/>
      <c r="BB3" s="371"/>
      <c r="BC3" s="371"/>
      <c r="BD3" s="371"/>
      <c r="BE3" s="371"/>
      <c r="BF3" s="374"/>
      <c r="BG3" s="353"/>
      <c r="BH3" s="355"/>
      <c r="BI3" s="355"/>
      <c r="BJ3" s="347"/>
      <c r="BK3" s="347"/>
      <c r="BL3" s="157" t="str">
        <f>'COVID19 Reporting Form'!C18</f>
        <v>Male</v>
      </c>
      <c r="BM3" s="157" t="str">
        <f>'COVID19 Reporting Form'!D18</f>
        <v>Female</v>
      </c>
      <c r="BN3" s="157" t="str">
        <f>'COVID19 Reporting Form'!C18</f>
        <v>Male</v>
      </c>
      <c r="BO3" s="157" t="str">
        <f>'COVID19 Reporting Form'!D18</f>
        <v>Female</v>
      </c>
      <c r="BP3" s="157" t="str">
        <f>'COVID19 Reporting Form'!C18</f>
        <v>Male</v>
      </c>
      <c r="BQ3" s="157" t="str">
        <f>'COVID19 Reporting Form'!D18</f>
        <v>Female</v>
      </c>
      <c r="BR3" s="157" t="s">
        <v>715</v>
      </c>
      <c r="BS3" s="157" t="s">
        <v>716</v>
      </c>
      <c r="BT3" s="157" t="s">
        <v>715</v>
      </c>
      <c r="BU3" s="157" t="s">
        <v>716</v>
      </c>
      <c r="BV3" s="157" t="s">
        <v>715</v>
      </c>
      <c r="BW3" s="157" t="s">
        <v>716</v>
      </c>
      <c r="BX3" s="347"/>
      <c r="BY3" s="347"/>
      <c r="BZ3" s="347"/>
      <c r="CA3" s="349"/>
      <c r="CB3" s="349"/>
      <c r="CC3" s="349"/>
      <c r="CD3" s="349"/>
      <c r="CE3" s="349"/>
      <c r="CF3" s="349"/>
      <c r="CG3" s="349"/>
      <c r="CH3" s="349"/>
      <c r="CI3" s="349"/>
      <c r="CJ3" s="349"/>
      <c r="CK3" s="349"/>
      <c r="CL3" s="349"/>
    </row>
    <row r="4" spans="1:90" s="134" customFormat="1" ht="27.75" customHeight="1" x14ac:dyDescent="0.25">
      <c r="A4" s="389">
        <f>'DR-TB 10A'!$C6</f>
        <v>0</v>
      </c>
      <c r="B4" s="389">
        <f>'DR-TB 10A'!$C7</f>
        <v>0</v>
      </c>
      <c r="C4" s="389">
        <f>'DR-TB 10A'!$C8</f>
        <v>0</v>
      </c>
      <c r="D4" s="158" t="s">
        <v>323</v>
      </c>
      <c r="E4" s="159">
        <f>'DR-TB 10A'!$B26</f>
        <v>0</v>
      </c>
      <c r="F4" s="159">
        <f>'DR-TB 10A'!$C26</f>
        <v>0</v>
      </c>
      <c r="G4" s="159">
        <f>'DR-TB 10A'!$D26</f>
        <v>0</v>
      </c>
      <c r="H4" s="159">
        <f>'DR-TB 10A'!$E26</f>
        <v>0</v>
      </c>
      <c r="I4" s="159">
        <f>'DR-TB 10A'!$F26</f>
        <v>0</v>
      </c>
      <c r="J4" s="159">
        <f>'DR-TB 10A'!$G26</f>
        <v>0</v>
      </c>
      <c r="K4" s="159">
        <f>'DR-TB 10A'!$H26</f>
        <v>0</v>
      </c>
      <c r="L4" s="159">
        <f>'DR-TB 10A'!$I26</f>
        <v>0</v>
      </c>
      <c r="M4" s="159">
        <f>'DR-TB 10A'!$J26</f>
        <v>0</v>
      </c>
      <c r="N4" s="159">
        <f>'DR-TB 10A'!$K26</f>
        <v>0</v>
      </c>
      <c r="O4" s="159">
        <f>'DR-TB 10A'!$L26</f>
        <v>0</v>
      </c>
      <c r="P4" s="160">
        <f>'DR-TB 10A'!$O26</f>
        <v>0</v>
      </c>
      <c r="Q4" s="160">
        <f>'DR-TB 10A'!$O27</f>
        <v>0</v>
      </c>
      <c r="R4" s="160">
        <f>'DR-TB 10A'!$O28</f>
        <v>0</v>
      </c>
      <c r="S4" s="160">
        <f>'DR-TB 10A'!$R26</f>
        <v>0</v>
      </c>
      <c r="T4" s="160">
        <f>'DR-TB 10A'!$R27</f>
        <v>0</v>
      </c>
      <c r="U4" s="160">
        <f>'DR-TB 10A'!$R28</f>
        <v>0</v>
      </c>
      <c r="V4" s="160">
        <f>'DR-TB 10A'!$M40</f>
        <v>0</v>
      </c>
      <c r="W4" s="160">
        <f>'DR-TB 10A'!$N40</f>
        <v>0</v>
      </c>
      <c r="X4" s="160">
        <f>'DR-TB 10A'!$O40</f>
        <v>0</v>
      </c>
      <c r="Y4" s="160">
        <f>'DR-TB 10A'!$M41</f>
        <v>0</v>
      </c>
      <c r="Z4" s="160">
        <f>'DR-TB 10A'!$N41</f>
        <v>0</v>
      </c>
      <c r="AA4" s="160">
        <f>'DR-TB 10A'!$O41</f>
        <v>0</v>
      </c>
      <c r="AB4" s="160">
        <f>'DR-TB 10A'!$M42</f>
        <v>0</v>
      </c>
      <c r="AC4" s="160">
        <f>'DR-TB 10A'!$N42</f>
        <v>0</v>
      </c>
      <c r="AD4" s="161"/>
      <c r="AE4" s="162">
        <f>'DR-TB 10A'!$S26</f>
        <v>0</v>
      </c>
      <c r="AF4" s="162">
        <f>'DR-TB 10A'!$U26</f>
        <v>0</v>
      </c>
      <c r="AG4" s="162">
        <f>'DR-TB 10A'!$B39</f>
        <v>0</v>
      </c>
      <c r="AH4" s="162">
        <f>'DR-TB 10A'!$C39</f>
        <v>0</v>
      </c>
      <c r="AI4" s="162">
        <f>'DR-TB 10A'!$D39</f>
        <v>0</v>
      </c>
      <c r="AJ4" s="162">
        <f>'DR-TB 10A'!$E39</f>
        <v>0</v>
      </c>
      <c r="AK4" s="392">
        <f>'DR-TB 10A'!$H12</f>
        <v>0</v>
      </c>
      <c r="AL4" s="392">
        <f>'DR-TB 10A'!$H13</f>
        <v>0</v>
      </c>
      <c r="AM4" s="392">
        <f>'DR-TB 10A'!$H14</f>
        <v>0</v>
      </c>
      <c r="AN4" s="382">
        <f>'DR-TB 10A'!$D17</f>
        <v>0</v>
      </c>
      <c r="AO4" s="382">
        <f>'DR-TB 10A'!$D18</f>
        <v>0</v>
      </c>
      <c r="AP4" s="385">
        <f>'DR-TB 10A'!$D19</f>
        <v>0</v>
      </c>
      <c r="AQ4" s="382">
        <f>'DR-TB 10A'!$D20</f>
        <v>0</v>
      </c>
      <c r="AR4" s="382">
        <f>'DR-TB 10A'!$E17</f>
        <v>0</v>
      </c>
      <c r="AS4" s="382">
        <f>'DR-TB 10A'!$E18</f>
        <v>0</v>
      </c>
      <c r="AT4" s="385">
        <f>'DR-TB 10A'!$E19</f>
        <v>0</v>
      </c>
      <c r="AU4" s="382">
        <f>'DR-TB 10A'!$E20</f>
        <v>0</v>
      </c>
      <c r="AV4" s="382">
        <f>'DR-TB 10A'!$F17</f>
        <v>0</v>
      </c>
      <c r="AW4" s="382">
        <f>'DR-TB 10A'!$F18</f>
        <v>0</v>
      </c>
      <c r="AX4" s="385">
        <f>'DR-TB 10A'!$F19</f>
        <v>0</v>
      </c>
      <c r="AY4" s="382">
        <f>'DR-TB 10A'!$F20</f>
        <v>0</v>
      </c>
      <c r="AZ4" s="385">
        <f>'DR-TB 10A'!$K18</f>
        <v>0</v>
      </c>
      <c r="BA4" s="385">
        <f>'DR-TB 10A'!$L18</f>
        <v>0</v>
      </c>
      <c r="BB4" s="385">
        <f>'DR-TB 10A'!$M18</f>
        <v>0</v>
      </c>
      <c r="BC4" s="385">
        <f>'DR-TB 10A'!$N18</f>
        <v>0</v>
      </c>
      <c r="BD4" s="385">
        <f>'DR-TB 10A'!$O18</f>
        <v>0</v>
      </c>
      <c r="BE4" s="385">
        <f>'DR-TB 10A'!$P18</f>
        <v>0</v>
      </c>
      <c r="BF4" s="382">
        <f>'DR-TB 10A'!$Q18</f>
        <v>0</v>
      </c>
      <c r="BG4" s="354">
        <f>'DR-TB 10A'!N7</f>
        <v>0</v>
      </c>
      <c r="BH4" s="354">
        <f>'DR-TB 10A'!M8</f>
        <v>0</v>
      </c>
      <c r="BI4" s="356">
        <f>'DR-TB 10A'!Q10</f>
        <v>0</v>
      </c>
      <c r="BJ4" s="346">
        <f>'COVID19 Reporting Form'!B14</f>
        <v>0</v>
      </c>
      <c r="BK4" s="346">
        <f>'COVID19 Reporting Form'!D14</f>
        <v>0</v>
      </c>
      <c r="BL4" s="346">
        <f>'COVID19 Reporting Form'!C20</f>
        <v>0</v>
      </c>
      <c r="BM4" s="346">
        <f>'COVID19 Reporting Form'!D20</f>
        <v>0</v>
      </c>
      <c r="BN4" s="346">
        <f>'COVID19 Reporting Form'!C23</f>
        <v>0</v>
      </c>
      <c r="BO4" s="346">
        <f>'COVID19 Reporting Form'!D23</f>
        <v>0</v>
      </c>
      <c r="BP4" s="346">
        <f>'COVID19 Reporting Form'!C26</f>
        <v>0</v>
      </c>
      <c r="BQ4" s="346">
        <f>'COVID19 Reporting Form'!D26</f>
        <v>0</v>
      </c>
      <c r="BR4" s="346">
        <f>'COVID19 Reporting Form'!F20</f>
        <v>0</v>
      </c>
      <c r="BS4" s="346">
        <f>'COVID19 Reporting Form'!H20</f>
        <v>0</v>
      </c>
      <c r="BT4" s="346">
        <f>'COVID19 Reporting Form'!F23</f>
        <v>0</v>
      </c>
      <c r="BU4" s="346">
        <f>'COVID19 Reporting Form'!H23</f>
        <v>0</v>
      </c>
      <c r="BV4" s="346">
        <f>'COVID19 Reporting Form'!F26</f>
        <v>0</v>
      </c>
      <c r="BW4" s="346">
        <f>'COVID19 Reporting Form'!H26</f>
        <v>0</v>
      </c>
      <c r="BX4" s="346">
        <f>'COVID19 Reporting Form'!L14</f>
        <v>0</v>
      </c>
      <c r="BY4" s="346">
        <f>'COVID19 Reporting Form'!M14</f>
        <v>0</v>
      </c>
      <c r="BZ4" s="346">
        <f>'COVID19 Reporting Form'!N14</f>
        <v>0</v>
      </c>
      <c r="CA4" s="346">
        <f>'DR-TB 10A'!M13</f>
        <v>0</v>
      </c>
      <c r="CB4" s="346">
        <f>'DR-TB 10A'!M14</f>
        <v>0</v>
      </c>
      <c r="CC4" s="346">
        <f>'DR-TB 10A'!M15</f>
        <v>0</v>
      </c>
      <c r="CD4" s="346">
        <f>'DR-TB 10A'!Q13</f>
        <v>0</v>
      </c>
      <c r="CE4" s="346">
        <f>'DR-TB 10A'!Q14</f>
        <v>0</v>
      </c>
      <c r="CF4" s="346">
        <f>'DR-TB 10A'!Q15</f>
        <v>0</v>
      </c>
      <c r="CG4" s="346">
        <f>'DR-TB 10A'!U13</f>
        <v>0</v>
      </c>
      <c r="CH4" s="346">
        <f>'DR-TB 10A'!U14</f>
        <v>0</v>
      </c>
      <c r="CI4" s="346">
        <f>'DR-TB 10A'!U15</f>
        <v>0</v>
      </c>
      <c r="CJ4" s="346">
        <f>'DR-TB 10A'!U17</f>
        <v>0</v>
      </c>
      <c r="CK4" s="346">
        <f>'DR-TB 10A'!U18</f>
        <v>0</v>
      </c>
      <c r="CL4" s="346">
        <f>'DR-TB 10A'!U19</f>
        <v>0</v>
      </c>
    </row>
    <row r="5" spans="1:90" s="134" customFormat="1" ht="26.45" customHeight="1" x14ac:dyDescent="0.25">
      <c r="A5" s="390"/>
      <c r="B5" s="390"/>
      <c r="C5" s="390"/>
      <c r="D5" s="158" t="s">
        <v>4</v>
      </c>
      <c r="E5" s="163">
        <f>'DR-TB 10A'!$B29</f>
        <v>0</v>
      </c>
      <c r="F5" s="163">
        <f>'DR-TB 10A'!$C29</f>
        <v>0</v>
      </c>
      <c r="G5" s="163">
        <f>'DR-TB 10A'!$D29</f>
        <v>0</v>
      </c>
      <c r="H5" s="163">
        <f>'DR-TB 10A'!$E29</f>
        <v>0</v>
      </c>
      <c r="I5" s="163">
        <f>'DR-TB 10A'!$F29</f>
        <v>0</v>
      </c>
      <c r="J5" s="163">
        <f>'DR-TB 10A'!$G29</f>
        <v>0</v>
      </c>
      <c r="K5" s="163">
        <f>'DR-TB 10A'!$H29</f>
        <v>0</v>
      </c>
      <c r="L5" s="163">
        <f>'DR-TB 10A'!$I29</f>
        <v>0</v>
      </c>
      <c r="M5" s="163">
        <f>'DR-TB 10A'!$J29</f>
        <v>0</v>
      </c>
      <c r="N5" s="163">
        <f>'DR-TB 10A'!$K29</f>
        <v>0</v>
      </c>
      <c r="O5" s="163">
        <f>'DR-TB 10A'!$L29</f>
        <v>0</v>
      </c>
      <c r="P5" s="160">
        <f>'DR-TB 10A'!$O29</f>
        <v>0</v>
      </c>
      <c r="Q5" s="160">
        <f>'DR-TB 10A'!$O30</f>
        <v>0</v>
      </c>
      <c r="R5" s="160">
        <f>'DR-TB 10A'!$O31</f>
        <v>0</v>
      </c>
      <c r="S5" s="160">
        <f>'DR-TB 10A'!$R29</f>
        <v>0</v>
      </c>
      <c r="T5" s="160">
        <f>'DR-TB 10A'!$R30</f>
        <v>0</v>
      </c>
      <c r="U5" s="160">
        <f>'DR-TB 10A'!$R31</f>
        <v>0</v>
      </c>
      <c r="V5" s="160">
        <f>'DR-TB 10A'!$P40</f>
        <v>0</v>
      </c>
      <c r="W5" s="160">
        <f>'DR-TB 10A'!$Q40</f>
        <v>0</v>
      </c>
      <c r="X5" s="160">
        <f>'DR-TB 10A'!$R40</f>
        <v>0</v>
      </c>
      <c r="Y5" s="160">
        <f>'DR-TB 10A'!$P41</f>
        <v>0</v>
      </c>
      <c r="Z5" s="160">
        <f>'DR-TB 10A'!$Q41</f>
        <v>0</v>
      </c>
      <c r="AA5" s="160">
        <f>'DR-TB 10A'!$R41</f>
        <v>0</v>
      </c>
      <c r="AB5" s="160">
        <f>'DR-TB 10A'!$P42</f>
        <v>0</v>
      </c>
      <c r="AC5" s="160">
        <f>'DR-TB 10A'!$Q42</f>
        <v>0</v>
      </c>
      <c r="AD5" s="161"/>
      <c r="AE5" s="162">
        <f>'DR-TB 10A'!$S29</f>
        <v>0</v>
      </c>
      <c r="AF5" s="162">
        <f>'DR-TB 10A'!$U29</f>
        <v>0</v>
      </c>
      <c r="AG5" s="162">
        <f>'DR-TB 10A'!$B41</f>
        <v>0</v>
      </c>
      <c r="AH5" s="162">
        <f>'DR-TB 10A'!$C41</f>
        <v>0</v>
      </c>
      <c r="AI5" s="162">
        <f>'DR-TB 10A'!$D41</f>
        <v>0</v>
      </c>
      <c r="AJ5" s="162">
        <f>'DR-TB 10A'!$E41</f>
        <v>0</v>
      </c>
      <c r="AK5" s="393"/>
      <c r="AL5" s="393"/>
      <c r="AM5" s="393"/>
      <c r="AN5" s="383"/>
      <c r="AO5" s="383"/>
      <c r="AP5" s="386"/>
      <c r="AQ5" s="383"/>
      <c r="AR5" s="383"/>
      <c r="AS5" s="383"/>
      <c r="AT5" s="386"/>
      <c r="AU5" s="383"/>
      <c r="AV5" s="383"/>
      <c r="AW5" s="383"/>
      <c r="AX5" s="386"/>
      <c r="AY5" s="383"/>
      <c r="AZ5" s="386"/>
      <c r="BA5" s="386"/>
      <c r="BB5" s="386"/>
      <c r="BC5" s="386"/>
      <c r="BD5" s="386"/>
      <c r="BE5" s="386"/>
      <c r="BF5" s="383"/>
      <c r="BG5" s="354"/>
      <c r="BH5" s="354"/>
      <c r="BI5" s="35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row>
    <row r="6" spans="1:90" s="134" customFormat="1" ht="28.5" customHeight="1" x14ac:dyDescent="0.25">
      <c r="A6" s="391"/>
      <c r="B6" s="391"/>
      <c r="C6" s="391"/>
      <c r="D6" s="158" t="s">
        <v>5</v>
      </c>
      <c r="E6" s="163">
        <f>'DR-TB 10A'!$B32</f>
        <v>0</v>
      </c>
      <c r="F6" s="163">
        <f>'DR-TB 10A'!$C32</f>
        <v>0</v>
      </c>
      <c r="G6" s="163">
        <f>'DR-TB 10A'!$D32</f>
        <v>0</v>
      </c>
      <c r="H6" s="163">
        <f>'DR-TB 10A'!$E32</f>
        <v>0</v>
      </c>
      <c r="I6" s="163">
        <f>'DR-TB 10A'!$F32</f>
        <v>0</v>
      </c>
      <c r="J6" s="163">
        <f>'DR-TB 10A'!$G32</f>
        <v>0</v>
      </c>
      <c r="K6" s="163">
        <f>'DR-TB 10A'!$H32</f>
        <v>0</v>
      </c>
      <c r="L6" s="163">
        <f>'DR-TB 10A'!$I32</f>
        <v>0</v>
      </c>
      <c r="M6" s="163">
        <f>'DR-TB 10A'!$J32</f>
        <v>0</v>
      </c>
      <c r="N6" s="163">
        <f>'DR-TB 10A'!$K32</f>
        <v>0</v>
      </c>
      <c r="O6" s="163">
        <f>'DR-TB 10A'!$L32</f>
        <v>0</v>
      </c>
      <c r="P6" s="160">
        <f>'DR-TB 10A'!$O32</f>
        <v>0</v>
      </c>
      <c r="Q6" s="160">
        <f>'DR-TB 10A'!$O33</f>
        <v>0</v>
      </c>
      <c r="R6" s="160">
        <f>'DR-TB 10A'!$O34</f>
        <v>0</v>
      </c>
      <c r="S6" s="160">
        <f>'DR-TB 10A'!$R32</f>
        <v>0</v>
      </c>
      <c r="T6" s="160">
        <f>'DR-TB 10A'!$R33</f>
        <v>0</v>
      </c>
      <c r="U6" s="160">
        <f>'DR-TB 10A'!$R34</f>
        <v>0</v>
      </c>
      <c r="V6" s="160">
        <f>'DR-TB 10A'!$S40</f>
        <v>0</v>
      </c>
      <c r="W6" s="160">
        <f>'DR-TB 10A'!$T40</f>
        <v>0</v>
      </c>
      <c r="X6" s="160">
        <f>'DR-TB 10A'!$U40</f>
        <v>0</v>
      </c>
      <c r="Y6" s="160">
        <f>'DR-TB 10A'!$S41</f>
        <v>0</v>
      </c>
      <c r="Z6" s="160">
        <f>'DR-TB 10A'!$T41</f>
        <v>0</v>
      </c>
      <c r="AA6" s="160">
        <f>'DR-TB 10A'!$U41</f>
        <v>0</v>
      </c>
      <c r="AB6" s="160">
        <f>'DR-TB 10A'!$S42</f>
        <v>0</v>
      </c>
      <c r="AC6" s="160">
        <f>'DR-TB 10A'!$T42</f>
        <v>0</v>
      </c>
      <c r="AD6" s="161"/>
      <c r="AE6" s="162">
        <f>'DR-TB 10A'!$S32</f>
        <v>0</v>
      </c>
      <c r="AF6" s="162">
        <f>'DR-TB 10A'!$U32</f>
        <v>0</v>
      </c>
      <c r="AG6" s="162">
        <f>'DR-TB 10A'!$B43</f>
        <v>0</v>
      </c>
      <c r="AH6" s="162">
        <f>'DR-TB 10A'!$C43</f>
        <v>0</v>
      </c>
      <c r="AI6" s="162">
        <f>'DR-TB 10A'!$D43</f>
        <v>0</v>
      </c>
      <c r="AJ6" s="162">
        <f>'DR-TB 10A'!$E43</f>
        <v>0</v>
      </c>
      <c r="AK6" s="394"/>
      <c r="AL6" s="394"/>
      <c r="AM6" s="394"/>
      <c r="AN6" s="384"/>
      <c r="AO6" s="384"/>
      <c r="AP6" s="387"/>
      <c r="AQ6" s="384"/>
      <c r="AR6" s="384"/>
      <c r="AS6" s="384"/>
      <c r="AT6" s="387"/>
      <c r="AU6" s="384"/>
      <c r="AV6" s="384"/>
      <c r="AW6" s="384"/>
      <c r="AX6" s="387"/>
      <c r="AY6" s="384"/>
      <c r="AZ6" s="387"/>
      <c r="BA6" s="387"/>
      <c r="BB6" s="387"/>
      <c r="BC6" s="387"/>
      <c r="BD6" s="387"/>
      <c r="BE6" s="387"/>
      <c r="BF6" s="384"/>
      <c r="BG6" s="354"/>
      <c r="BH6" s="354"/>
      <c r="BI6" s="35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row>
    <row r="10" spans="1:90" ht="140.25" x14ac:dyDescent="0.25">
      <c r="A10" s="39" t="s">
        <v>164</v>
      </c>
      <c r="B10" s="39" t="s">
        <v>295</v>
      </c>
      <c r="C10" s="39" t="s">
        <v>832</v>
      </c>
      <c r="D10" s="40" t="s">
        <v>278</v>
      </c>
      <c r="E10" s="41" t="s">
        <v>279</v>
      </c>
      <c r="F10" s="41" t="s">
        <v>280</v>
      </c>
      <c r="G10" s="41" t="s">
        <v>291</v>
      </c>
      <c r="H10" s="41" t="s">
        <v>281</v>
      </c>
      <c r="I10" s="41" t="s">
        <v>324</v>
      </c>
      <c r="J10" s="41" t="s">
        <v>283</v>
      </c>
      <c r="K10" s="41" t="s">
        <v>284</v>
      </c>
      <c r="L10" s="41" t="s">
        <v>285</v>
      </c>
      <c r="M10" s="41" t="s">
        <v>325</v>
      </c>
      <c r="N10" s="41" t="s">
        <v>292</v>
      </c>
      <c r="O10" s="41" t="s">
        <v>287</v>
      </c>
      <c r="P10" s="41" t="s">
        <v>288</v>
      </c>
      <c r="Q10" s="41" t="str">
        <f>'DR-TB 10B'!E11</f>
        <v>Date of Diagnosis</v>
      </c>
      <c r="R10" s="41" t="s">
        <v>727</v>
      </c>
    </row>
    <row r="11" spans="1:90" x14ac:dyDescent="0.25">
      <c r="A11" s="388">
        <f>A4</f>
        <v>0</v>
      </c>
      <c r="B11" s="388">
        <f>B4</f>
        <v>0</v>
      </c>
      <c r="C11" s="388">
        <f>C4</f>
        <v>0</v>
      </c>
      <c r="D11" s="110">
        <f>'DR-TB 10B'!A12</f>
        <v>0</v>
      </c>
      <c r="E11" s="110">
        <f>'DR-TB 10B'!B12</f>
        <v>0</v>
      </c>
      <c r="F11" s="110">
        <f>'DR-TB 10B'!C12</f>
        <v>0</v>
      </c>
      <c r="G11" s="110">
        <f>'DR-TB 10B'!D12</f>
        <v>0</v>
      </c>
      <c r="H11" s="110">
        <f>'DR-TB 10B'!F12</f>
        <v>0</v>
      </c>
      <c r="I11" s="110">
        <f>'DR-TB 10B'!G12</f>
        <v>0</v>
      </c>
      <c r="J11" s="110">
        <f>'DR-TB 10B'!H12</f>
        <v>0</v>
      </c>
      <c r="K11" s="110">
        <f>'DR-TB 10B'!I12</f>
        <v>0</v>
      </c>
      <c r="L11" s="110">
        <f>'DR-TB 10B'!J12</f>
        <v>0</v>
      </c>
      <c r="M11" s="110">
        <f>'DR-TB 10B'!K12</f>
        <v>0</v>
      </c>
      <c r="N11" s="110">
        <f>'DR-TB 10B'!L12</f>
        <v>0</v>
      </c>
      <c r="O11" s="110">
        <f>'DR-TB 10B'!N12</f>
        <v>0</v>
      </c>
      <c r="P11" s="110">
        <f>'DR-TB 10B'!O12</f>
        <v>0</v>
      </c>
      <c r="Q11" s="110">
        <f>'DR-TB 10B'!E12</f>
        <v>0</v>
      </c>
      <c r="R11" s="110">
        <f>'DR-TB 10B'!M12</f>
        <v>0</v>
      </c>
    </row>
    <row r="12" spans="1:90" x14ac:dyDescent="0.25">
      <c r="A12" s="388"/>
      <c r="B12" s="388"/>
      <c r="C12" s="388"/>
      <c r="D12" s="110">
        <f>'DR-TB 10B'!A13</f>
        <v>0</v>
      </c>
      <c r="E12" s="110">
        <f>'DR-TB 10B'!B13</f>
        <v>0</v>
      </c>
      <c r="F12" s="110">
        <f>'DR-TB 10B'!C13</f>
        <v>0</v>
      </c>
      <c r="G12" s="110">
        <f>'DR-TB 10B'!D13</f>
        <v>0</v>
      </c>
      <c r="H12" s="110">
        <f>'DR-TB 10B'!F13</f>
        <v>0</v>
      </c>
      <c r="I12" s="110">
        <f>'DR-TB 10B'!G13</f>
        <v>0</v>
      </c>
      <c r="J12" s="110">
        <f>'DR-TB 10B'!H13</f>
        <v>0</v>
      </c>
      <c r="K12" s="110">
        <f>'DR-TB 10B'!I13</f>
        <v>0</v>
      </c>
      <c r="L12" s="110">
        <f>'DR-TB 10B'!J13</f>
        <v>0</v>
      </c>
      <c r="M12" s="110">
        <f>'DR-TB 10B'!K13</f>
        <v>0</v>
      </c>
      <c r="N12" s="110">
        <f>'DR-TB 10B'!L13</f>
        <v>0</v>
      </c>
      <c r="O12" s="110">
        <f>'DR-TB 10B'!N13</f>
        <v>0</v>
      </c>
      <c r="P12" s="110">
        <f>'DR-TB 10B'!O13</f>
        <v>0</v>
      </c>
      <c r="Q12" s="110">
        <f>'DR-TB 10B'!E13</f>
        <v>0</v>
      </c>
      <c r="R12" s="110">
        <f>'DR-TB 10B'!M13</f>
        <v>0</v>
      </c>
    </row>
    <row r="13" spans="1:90" x14ac:dyDescent="0.25">
      <c r="A13" s="388"/>
      <c r="B13" s="388"/>
      <c r="C13" s="388"/>
      <c r="D13" s="110">
        <f>'DR-TB 10B'!A14</f>
        <v>0</v>
      </c>
      <c r="E13" s="110">
        <f>'DR-TB 10B'!B14</f>
        <v>0</v>
      </c>
      <c r="F13" s="110">
        <f>'DR-TB 10B'!C14</f>
        <v>0</v>
      </c>
      <c r="G13" s="110">
        <f>'DR-TB 10B'!D14</f>
        <v>0</v>
      </c>
      <c r="H13" s="110">
        <f>'DR-TB 10B'!F14</f>
        <v>0</v>
      </c>
      <c r="I13" s="110">
        <f>'DR-TB 10B'!G14</f>
        <v>0</v>
      </c>
      <c r="J13" s="110">
        <f>'DR-TB 10B'!H14</f>
        <v>0</v>
      </c>
      <c r="K13" s="110">
        <f>'DR-TB 10B'!I14</f>
        <v>0</v>
      </c>
      <c r="L13" s="110">
        <f>'DR-TB 10B'!J14</f>
        <v>0</v>
      </c>
      <c r="M13" s="110">
        <f>'DR-TB 10B'!K14</f>
        <v>0</v>
      </c>
      <c r="N13" s="110">
        <f>'DR-TB 10B'!L14</f>
        <v>0</v>
      </c>
      <c r="O13" s="110">
        <f>'DR-TB 10B'!N14</f>
        <v>0</v>
      </c>
      <c r="P13" s="110">
        <f>'DR-TB 10B'!O14</f>
        <v>0</v>
      </c>
      <c r="Q13" s="110">
        <f>'DR-TB 10B'!E14</f>
        <v>0</v>
      </c>
      <c r="R13" s="110">
        <f>'DR-TB 10B'!M14</f>
        <v>0</v>
      </c>
    </row>
    <row r="14" spans="1:90" x14ac:dyDescent="0.25">
      <c r="A14" s="388"/>
      <c r="B14" s="388"/>
      <c r="C14" s="388"/>
      <c r="D14" s="110">
        <f>'DR-TB 10B'!A15</f>
        <v>0</v>
      </c>
      <c r="E14" s="110">
        <f>'DR-TB 10B'!B15</f>
        <v>0</v>
      </c>
      <c r="F14" s="110">
        <f>'DR-TB 10B'!C15</f>
        <v>0</v>
      </c>
      <c r="G14" s="110">
        <f>'DR-TB 10B'!D15</f>
        <v>0</v>
      </c>
      <c r="H14" s="110">
        <f>'DR-TB 10B'!F15</f>
        <v>0</v>
      </c>
      <c r="I14" s="110">
        <f>'DR-TB 10B'!G15</f>
        <v>0</v>
      </c>
      <c r="J14" s="110">
        <f>'DR-TB 10B'!H15</f>
        <v>0</v>
      </c>
      <c r="K14" s="110">
        <f>'DR-TB 10B'!I15</f>
        <v>0</v>
      </c>
      <c r="L14" s="110">
        <f>'DR-TB 10B'!J15</f>
        <v>0</v>
      </c>
      <c r="M14" s="110">
        <f>'DR-TB 10B'!K15</f>
        <v>0</v>
      </c>
      <c r="N14" s="110">
        <f>'DR-TB 10B'!L15</f>
        <v>0</v>
      </c>
      <c r="O14" s="110">
        <f>'DR-TB 10B'!N15</f>
        <v>0</v>
      </c>
      <c r="P14" s="110">
        <f>'DR-TB 10B'!O15</f>
        <v>0</v>
      </c>
      <c r="Q14" s="110">
        <f>'DR-TB 10B'!E15</f>
        <v>0</v>
      </c>
      <c r="R14" s="110">
        <f>'DR-TB 10B'!M15</f>
        <v>0</v>
      </c>
    </row>
    <row r="15" spans="1:90" x14ac:dyDescent="0.25">
      <c r="A15" s="388"/>
      <c r="B15" s="388"/>
      <c r="C15" s="388"/>
      <c r="D15" s="110">
        <f>'DR-TB 10B'!A16</f>
        <v>0</v>
      </c>
      <c r="E15" s="110">
        <f>'DR-TB 10B'!B16</f>
        <v>0</v>
      </c>
      <c r="F15" s="110">
        <f>'DR-TB 10B'!C16</f>
        <v>0</v>
      </c>
      <c r="G15" s="110">
        <f>'DR-TB 10B'!D16</f>
        <v>0</v>
      </c>
      <c r="H15" s="110">
        <f>'DR-TB 10B'!F16</f>
        <v>0</v>
      </c>
      <c r="I15" s="110">
        <f>'DR-TB 10B'!G16</f>
        <v>0</v>
      </c>
      <c r="J15" s="110">
        <f>'DR-TB 10B'!H16</f>
        <v>0</v>
      </c>
      <c r="K15" s="110">
        <f>'DR-TB 10B'!I16</f>
        <v>0</v>
      </c>
      <c r="L15" s="110">
        <f>'DR-TB 10B'!J16</f>
        <v>0</v>
      </c>
      <c r="M15" s="110">
        <f>'DR-TB 10B'!K16</f>
        <v>0</v>
      </c>
      <c r="N15" s="110">
        <f>'DR-TB 10B'!L16</f>
        <v>0</v>
      </c>
      <c r="O15" s="110">
        <f>'DR-TB 10B'!N16</f>
        <v>0</v>
      </c>
      <c r="P15" s="110">
        <f>'DR-TB 10B'!O16</f>
        <v>0</v>
      </c>
      <c r="Q15" s="110">
        <f>'DR-TB 10B'!E16</f>
        <v>0</v>
      </c>
      <c r="R15" s="110">
        <f>'DR-TB 10B'!M16</f>
        <v>0</v>
      </c>
    </row>
    <row r="16" spans="1:90" x14ac:dyDescent="0.25">
      <c r="A16" s="388"/>
      <c r="B16" s="388"/>
      <c r="C16" s="388"/>
      <c r="D16" s="110">
        <f>'DR-TB 10B'!A17</f>
        <v>0</v>
      </c>
      <c r="E16" s="110">
        <f>'DR-TB 10B'!B17</f>
        <v>0</v>
      </c>
      <c r="F16" s="110">
        <f>'DR-TB 10B'!C17</f>
        <v>0</v>
      </c>
      <c r="G16" s="110">
        <f>'DR-TB 10B'!D17</f>
        <v>0</v>
      </c>
      <c r="H16" s="110">
        <f>'DR-TB 10B'!F17</f>
        <v>0</v>
      </c>
      <c r="I16" s="110">
        <f>'DR-TB 10B'!G17</f>
        <v>0</v>
      </c>
      <c r="J16" s="110">
        <f>'DR-TB 10B'!H17</f>
        <v>0</v>
      </c>
      <c r="K16" s="110">
        <f>'DR-TB 10B'!I17</f>
        <v>0</v>
      </c>
      <c r="L16" s="110">
        <f>'DR-TB 10B'!J17</f>
        <v>0</v>
      </c>
      <c r="M16" s="110">
        <f>'DR-TB 10B'!K17</f>
        <v>0</v>
      </c>
      <c r="N16" s="110">
        <f>'DR-TB 10B'!L17</f>
        <v>0</v>
      </c>
      <c r="O16" s="110">
        <f>'DR-TB 10B'!N17</f>
        <v>0</v>
      </c>
      <c r="P16" s="110">
        <f>'DR-TB 10B'!O17</f>
        <v>0</v>
      </c>
      <c r="Q16" s="110">
        <f>'DR-TB 10B'!E17</f>
        <v>0</v>
      </c>
      <c r="R16" s="110">
        <f>'DR-TB 10B'!M17</f>
        <v>0</v>
      </c>
    </row>
    <row r="17" spans="1:18" x14ac:dyDescent="0.25">
      <c r="A17" s="388"/>
      <c r="B17" s="388"/>
      <c r="C17" s="388"/>
      <c r="D17" s="110">
        <f>'DR-TB 10B'!A18</f>
        <v>0</v>
      </c>
      <c r="E17" s="110">
        <f>'DR-TB 10B'!B18</f>
        <v>0</v>
      </c>
      <c r="F17" s="110">
        <f>'DR-TB 10B'!C18</f>
        <v>0</v>
      </c>
      <c r="G17" s="110">
        <f>'DR-TB 10B'!D18</f>
        <v>0</v>
      </c>
      <c r="H17" s="110">
        <f>'DR-TB 10B'!F18</f>
        <v>0</v>
      </c>
      <c r="I17" s="110">
        <f>'DR-TB 10B'!G18</f>
        <v>0</v>
      </c>
      <c r="J17" s="110">
        <f>'DR-TB 10B'!H18</f>
        <v>0</v>
      </c>
      <c r="K17" s="110">
        <f>'DR-TB 10B'!I18</f>
        <v>0</v>
      </c>
      <c r="L17" s="110">
        <f>'DR-TB 10B'!J18</f>
        <v>0</v>
      </c>
      <c r="M17" s="110">
        <f>'DR-TB 10B'!K18</f>
        <v>0</v>
      </c>
      <c r="N17" s="110">
        <f>'DR-TB 10B'!L18</f>
        <v>0</v>
      </c>
      <c r="O17" s="110">
        <f>'DR-TB 10B'!N18</f>
        <v>0</v>
      </c>
      <c r="P17" s="110">
        <f>'DR-TB 10B'!O18</f>
        <v>0</v>
      </c>
      <c r="Q17" s="110">
        <f>'DR-TB 10B'!E18</f>
        <v>0</v>
      </c>
      <c r="R17" s="110">
        <f>'DR-TB 10B'!M18</f>
        <v>0</v>
      </c>
    </row>
    <row r="18" spans="1:18" x14ac:dyDescent="0.25">
      <c r="A18" s="388"/>
      <c r="B18" s="388"/>
      <c r="C18" s="388"/>
      <c r="D18" s="110">
        <f>'DR-TB 10B'!A19</f>
        <v>0</v>
      </c>
      <c r="E18" s="110">
        <f>'DR-TB 10B'!B19</f>
        <v>0</v>
      </c>
      <c r="F18" s="110">
        <f>'DR-TB 10B'!C19</f>
        <v>0</v>
      </c>
      <c r="G18" s="110">
        <f>'DR-TB 10B'!D19</f>
        <v>0</v>
      </c>
      <c r="H18" s="110">
        <f>'DR-TB 10B'!F19</f>
        <v>0</v>
      </c>
      <c r="I18" s="110">
        <f>'DR-TB 10B'!G19</f>
        <v>0</v>
      </c>
      <c r="J18" s="110">
        <f>'DR-TB 10B'!H19</f>
        <v>0</v>
      </c>
      <c r="K18" s="110">
        <f>'DR-TB 10B'!I19</f>
        <v>0</v>
      </c>
      <c r="L18" s="110">
        <f>'DR-TB 10B'!J19</f>
        <v>0</v>
      </c>
      <c r="M18" s="110">
        <f>'DR-TB 10B'!K19</f>
        <v>0</v>
      </c>
      <c r="N18" s="110">
        <f>'DR-TB 10B'!L19</f>
        <v>0</v>
      </c>
      <c r="O18" s="110">
        <f>'DR-TB 10B'!N19</f>
        <v>0</v>
      </c>
      <c r="P18" s="110">
        <f>'DR-TB 10B'!O19</f>
        <v>0</v>
      </c>
      <c r="Q18" s="110">
        <f>'DR-TB 10B'!E19</f>
        <v>0</v>
      </c>
      <c r="R18" s="110">
        <f>'DR-TB 10B'!M19</f>
        <v>0</v>
      </c>
    </row>
    <row r="19" spans="1:18" x14ac:dyDescent="0.25">
      <c r="A19" s="388"/>
      <c r="B19" s="388"/>
      <c r="C19" s="388"/>
      <c r="D19" s="110">
        <f>'DR-TB 10B'!A20</f>
        <v>0</v>
      </c>
      <c r="E19" s="110">
        <f>'DR-TB 10B'!B20</f>
        <v>0</v>
      </c>
      <c r="F19" s="110">
        <f>'DR-TB 10B'!C20</f>
        <v>0</v>
      </c>
      <c r="G19" s="110">
        <f>'DR-TB 10B'!D20</f>
        <v>0</v>
      </c>
      <c r="H19" s="110">
        <f>'DR-TB 10B'!F20</f>
        <v>0</v>
      </c>
      <c r="I19" s="110">
        <f>'DR-TB 10B'!G20</f>
        <v>0</v>
      </c>
      <c r="J19" s="110">
        <f>'DR-TB 10B'!H20</f>
        <v>0</v>
      </c>
      <c r="K19" s="110">
        <f>'DR-TB 10B'!I20</f>
        <v>0</v>
      </c>
      <c r="L19" s="110">
        <f>'DR-TB 10B'!J20</f>
        <v>0</v>
      </c>
      <c r="M19" s="110">
        <f>'DR-TB 10B'!K20</f>
        <v>0</v>
      </c>
      <c r="N19" s="110">
        <f>'DR-TB 10B'!L20</f>
        <v>0</v>
      </c>
      <c r="O19" s="110">
        <f>'DR-TB 10B'!N20</f>
        <v>0</v>
      </c>
      <c r="P19" s="110">
        <f>'DR-TB 10B'!O20</f>
        <v>0</v>
      </c>
      <c r="Q19" s="110">
        <f>'DR-TB 10B'!E20</f>
        <v>0</v>
      </c>
      <c r="R19" s="110">
        <f>'DR-TB 10B'!M20</f>
        <v>0</v>
      </c>
    </row>
    <row r="20" spans="1:18" x14ac:dyDescent="0.25">
      <c r="A20" s="388"/>
      <c r="B20" s="388"/>
      <c r="C20" s="388"/>
      <c r="D20" s="110">
        <f>'DR-TB 10B'!A21</f>
        <v>0</v>
      </c>
      <c r="E20" s="110">
        <f>'DR-TB 10B'!B21</f>
        <v>0</v>
      </c>
      <c r="F20" s="110">
        <f>'DR-TB 10B'!C21</f>
        <v>0</v>
      </c>
      <c r="G20" s="110">
        <f>'DR-TB 10B'!D21</f>
        <v>0</v>
      </c>
      <c r="H20" s="110">
        <f>'DR-TB 10B'!F21</f>
        <v>0</v>
      </c>
      <c r="I20" s="110">
        <f>'DR-TB 10B'!G21</f>
        <v>0</v>
      </c>
      <c r="J20" s="110">
        <f>'DR-TB 10B'!H21</f>
        <v>0</v>
      </c>
      <c r="K20" s="110">
        <f>'DR-TB 10B'!I21</f>
        <v>0</v>
      </c>
      <c r="L20" s="110">
        <f>'DR-TB 10B'!J21</f>
        <v>0</v>
      </c>
      <c r="M20" s="110">
        <f>'DR-TB 10B'!K21</f>
        <v>0</v>
      </c>
      <c r="N20" s="110">
        <f>'DR-TB 10B'!L21</f>
        <v>0</v>
      </c>
      <c r="O20" s="110">
        <f>'DR-TB 10B'!N21</f>
        <v>0</v>
      </c>
      <c r="P20" s="110">
        <f>'DR-TB 10B'!O21</f>
        <v>0</v>
      </c>
      <c r="Q20" s="110">
        <f>'DR-TB 10B'!E21</f>
        <v>0</v>
      </c>
      <c r="R20" s="110">
        <f>'DR-TB 10B'!M21</f>
        <v>0</v>
      </c>
    </row>
    <row r="21" spans="1:18" x14ac:dyDescent="0.25">
      <c r="A21" s="388"/>
      <c r="B21" s="388"/>
      <c r="C21" s="388"/>
      <c r="D21" s="110">
        <f>'DR-TB 10B'!A22</f>
        <v>0</v>
      </c>
      <c r="E21" s="110">
        <f>'DR-TB 10B'!B22</f>
        <v>0</v>
      </c>
      <c r="F21" s="110">
        <f>'DR-TB 10B'!C22</f>
        <v>0</v>
      </c>
      <c r="G21" s="110">
        <f>'DR-TB 10B'!D22</f>
        <v>0</v>
      </c>
      <c r="H21" s="110">
        <f>'DR-TB 10B'!F22</f>
        <v>0</v>
      </c>
      <c r="I21" s="110">
        <f>'DR-TB 10B'!G22</f>
        <v>0</v>
      </c>
      <c r="J21" s="110">
        <f>'DR-TB 10B'!H22</f>
        <v>0</v>
      </c>
      <c r="K21" s="110">
        <f>'DR-TB 10B'!I22</f>
        <v>0</v>
      </c>
      <c r="L21" s="110">
        <f>'DR-TB 10B'!J22</f>
        <v>0</v>
      </c>
      <c r="M21" s="110">
        <f>'DR-TB 10B'!K22</f>
        <v>0</v>
      </c>
      <c r="N21" s="110">
        <f>'DR-TB 10B'!L22</f>
        <v>0</v>
      </c>
      <c r="O21" s="110">
        <f>'DR-TB 10B'!N22</f>
        <v>0</v>
      </c>
      <c r="P21" s="110">
        <f>'DR-TB 10B'!O22</f>
        <v>0</v>
      </c>
      <c r="Q21" s="110">
        <f>'DR-TB 10B'!E22</f>
        <v>0</v>
      </c>
      <c r="R21" s="110">
        <f>'DR-TB 10B'!M22</f>
        <v>0</v>
      </c>
    </row>
    <row r="22" spans="1:18" x14ac:dyDescent="0.25">
      <c r="A22" s="388"/>
      <c r="B22" s="388"/>
      <c r="C22" s="388"/>
      <c r="D22" s="110">
        <f>'DR-TB 10B'!A23</f>
        <v>0</v>
      </c>
      <c r="E22" s="110">
        <f>'DR-TB 10B'!B23</f>
        <v>0</v>
      </c>
      <c r="F22" s="110">
        <f>'DR-TB 10B'!C23</f>
        <v>0</v>
      </c>
      <c r="G22" s="110">
        <f>'DR-TB 10B'!D23</f>
        <v>0</v>
      </c>
      <c r="H22" s="110">
        <f>'DR-TB 10B'!F23</f>
        <v>0</v>
      </c>
      <c r="I22" s="110">
        <f>'DR-TB 10B'!G23</f>
        <v>0</v>
      </c>
      <c r="J22" s="110">
        <f>'DR-TB 10B'!H23</f>
        <v>0</v>
      </c>
      <c r="K22" s="110">
        <f>'DR-TB 10B'!I23</f>
        <v>0</v>
      </c>
      <c r="L22" s="110">
        <f>'DR-TB 10B'!J23</f>
        <v>0</v>
      </c>
      <c r="M22" s="110">
        <f>'DR-TB 10B'!K23</f>
        <v>0</v>
      </c>
      <c r="N22" s="110">
        <f>'DR-TB 10B'!L23</f>
        <v>0</v>
      </c>
      <c r="O22" s="110">
        <f>'DR-TB 10B'!N23</f>
        <v>0</v>
      </c>
      <c r="P22" s="110">
        <f>'DR-TB 10B'!O23</f>
        <v>0</v>
      </c>
      <c r="Q22" s="110">
        <f>'DR-TB 10B'!E23</f>
        <v>0</v>
      </c>
      <c r="R22" s="110">
        <f>'DR-TB 10B'!M23</f>
        <v>0</v>
      </c>
    </row>
    <row r="23" spans="1:18" x14ac:dyDescent="0.25">
      <c r="A23" s="388"/>
      <c r="B23" s="388"/>
      <c r="C23" s="388"/>
      <c r="D23" s="110">
        <f>'DR-TB 10B'!A24</f>
        <v>0</v>
      </c>
      <c r="E23" s="110">
        <f>'DR-TB 10B'!B24</f>
        <v>0</v>
      </c>
      <c r="F23" s="110">
        <f>'DR-TB 10B'!C24</f>
        <v>0</v>
      </c>
      <c r="G23" s="110">
        <f>'DR-TB 10B'!D24</f>
        <v>0</v>
      </c>
      <c r="H23" s="110">
        <f>'DR-TB 10B'!F24</f>
        <v>0</v>
      </c>
      <c r="I23" s="110">
        <f>'DR-TB 10B'!G24</f>
        <v>0</v>
      </c>
      <c r="J23" s="110">
        <f>'DR-TB 10B'!H24</f>
        <v>0</v>
      </c>
      <c r="K23" s="110">
        <f>'DR-TB 10B'!I24</f>
        <v>0</v>
      </c>
      <c r="L23" s="110">
        <f>'DR-TB 10B'!J24</f>
        <v>0</v>
      </c>
      <c r="M23" s="110">
        <f>'DR-TB 10B'!K24</f>
        <v>0</v>
      </c>
      <c r="N23" s="110">
        <f>'DR-TB 10B'!L24</f>
        <v>0</v>
      </c>
      <c r="O23" s="110">
        <f>'DR-TB 10B'!N24</f>
        <v>0</v>
      </c>
      <c r="P23" s="110">
        <f>'DR-TB 10B'!O24</f>
        <v>0</v>
      </c>
      <c r="Q23" s="110">
        <f>'DR-TB 10B'!E24</f>
        <v>0</v>
      </c>
      <c r="R23" s="110">
        <f>'DR-TB 10B'!M24</f>
        <v>0</v>
      </c>
    </row>
    <row r="24" spans="1:18" x14ac:dyDescent="0.25">
      <c r="A24" s="388"/>
      <c r="B24" s="388"/>
      <c r="C24" s="388"/>
      <c r="D24" s="110">
        <f>'DR-TB 10B'!A25</f>
        <v>0</v>
      </c>
      <c r="E24" s="110">
        <f>'DR-TB 10B'!B25</f>
        <v>0</v>
      </c>
      <c r="F24" s="110">
        <f>'DR-TB 10B'!C25</f>
        <v>0</v>
      </c>
      <c r="G24" s="110">
        <f>'DR-TB 10B'!D25</f>
        <v>0</v>
      </c>
      <c r="H24" s="110">
        <f>'DR-TB 10B'!F25</f>
        <v>0</v>
      </c>
      <c r="I24" s="110">
        <f>'DR-TB 10B'!G25</f>
        <v>0</v>
      </c>
      <c r="J24" s="110">
        <f>'DR-TB 10B'!H25</f>
        <v>0</v>
      </c>
      <c r="K24" s="110">
        <f>'DR-TB 10B'!I25</f>
        <v>0</v>
      </c>
      <c r="L24" s="110">
        <f>'DR-TB 10B'!J25</f>
        <v>0</v>
      </c>
      <c r="M24" s="110">
        <f>'DR-TB 10B'!K25</f>
        <v>0</v>
      </c>
      <c r="N24" s="110">
        <f>'DR-TB 10B'!L25</f>
        <v>0</v>
      </c>
      <c r="O24" s="110">
        <f>'DR-TB 10B'!N25</f>
        <v>0</v>
      </c>
      <c r="P24" s="110">
        <f>'DR-TB 10B'!O25</f>
        <v>0</v>
      </c>
      <c r="Q24" s="110">
        <f>'DR-TB 10B'!E25</f>
        <v>0</v>
      </c>
      <c r="R24" s="110">
        <f>'DR-TB 10B'!M25</f>
        <v>0</v>
      </c>
    </row>
    <row r="25" spans="1:18" x14ac:dyDescent="0.25">
      <c r="A25" s="388"/>
      <c r="B25" s="388"/>
      <c r="C25" s="388"/>
      <c r="D25" s="110">
        <f>'DR-TB 10B'!A26</f>
        <v>0</v>
      </c>
      <c r="E25" s="110">
        <f>'DR-TB 10B'!B26</f>
        <v>0</v>
      </c>
      <c r="F25" s="110">
        <f>'DR-TB 10B'!C26</f>
        <v>0</v>
      </c>
      <c r="G25" s="110">
        <f>'DR-TB 10B'!D26</f>
        <v>0</v>
      </c>
      <c r="H25" s="110">
        <f>'DR-TB 10B'!F26</f>
        <v>0</v>
      </c>
      <c r="I25" s="110">
        <f>'DR-TB 10B'!G26</f>
        <v>0</v>
      </c>
      <c r="J25" s="110">
        <f>'DR-TB 10B'!H26</f>
        <v>0</v>
      </c>
      <c r="K25" s="110">
        <f>'DR-TB 10B'!I26</f>
        <v>0</v>
      </c>
      <c r="L25" s="110">
        <f>'DR-TB 10B'!J26</f>
        <v>0</v>
      </c>
      <c r="M25" s="110">
        <f>'DR-TB 10B'!K26</f>
        <v>0</v>
      </c>
      <c r="N25" s="110">
        <f>'DR-TB 10B'!L26</f>
        <v>0</v>
      </c>
      <c r="O25" s="110">
        <f>'DR-TB 10B'!N26</f>
        <v>0</v>
      </c>
      <c r="P25" s="110">
        <f>'DR-TB 10B'!O26</f>
        <v>0</v>
      </c>
      <c r="Q25" s="110">
        <f>'DR-TB 10B'!E26</f>
        <v>0</v>
      </c>
      <c r="R25" s="110">
        <f>'DR-TB 10B'!M26</f>
        <v>0</v>
      </c>
    </row>
    <row r="26" spans="1:18" x14ac:dyDescent="0.25">
      <c r="A26" s="388"/>
      <c r="B26" s="388"/>
      <c r="C26" s="388"/>
      <c r="D26" s="110">
        <f>'DR-TB 10B'!A27</f>
        <v>0</v>
      </c>
      <c r="E26" s="110">
        <f>'DR-TB 10B'!B27</f>
        <v>0</v>
      </c>
      <c r="F26" s="110">
        <f>'DR-TB 10B'!C27</f>
        <v>0</v>
      </c>
      <c r="G26" s="110">
        <f>'DR-TB 10B'!D27</f>
        <v>0</v>
      </c>
      <c r="H26" s="110">
        <f>'DR-TB 10B'!F27</f>
        <v>0</v>
      </c>
      <c r="I26" s="110">
        <f>'DR-TB 10B'!G27</f>
        <v>0</v>
      </c>
      <c r="J26" s="110">
        <f>'DR-TB 10B'!H27</f>
        <v>0</v>
      </c>
      <c r="K26" s="110">
        <f>'DR-TB 10B'!I27</f>
        <v>0</v>
      </c>
      <c r="L26" s="110">
        <f>'DR-TB 10B'!J27</f>
        <v>0</v>
      </c>
      <c r="M26" s="110">
        <f>'DR-TB 10B'!K27</f>
        <v>0</v>
      </c>
      <c r="N26" s="110">
        <f>'DR-TB 10B'!L27</f>
        <v>0</v>
      </c>
      <c r="O26" s="110">
        <f>'DR-TB 10B'!N27</f>
        <v>0</v>
      </c>
      <c r="P26" s="110">
        <f>'DR-TB 10B'!O27</f>
        <v>0</v>
      </c>
      <c r="Q26" s="110">
        <f>'DR-TB 10B'!E27</f>
        <v>0</v>
      </c>
      <c r="R26" s="110">
        <f>'DR-TB 10B'!M27</f>
        <v>0</v>
      </c>
    </row>
    <row r="27" spans="1:18" x14ac:dyDescent="0.25">
      <c r="A27" s="388"/>
      <c r="B27" s="388"/>
      <c r="C27" s="388"/>
      <c r="D27" s="110">
        <f>'DR-TB 10B'!A28</f>
        <v>0</v>
      </c>
      <c r="E27" s="110">
        <f>'DR-TB 10B'!B28</f>
        <v>0</v>
      </c>
      <c r="F27" s="110">
        <f>'DR-TB 10B'!C28</f>
        <v>0</v>
      </c>
      <c r="G27" s="110">
        <f>'DR-TB 10B'!D28</f>
        <v>0</v>
      </c>
      <c r="H27" s="110">
        <f>'DR-TB 10B'!F28</f>
        <v>0</v>
      </c>
      <c r="I27" s="110">
        <f>'DR-TB 10B'!G28</f>
        <v>0</v>
      </c>
      <c r="J27" s="110">
        <f>'DR-TB 10B'!H28</f>
        <v>0</v>
      </c>
      <c r="K27" s="110">
        <f>'DR-TB 10B'!I28</f>
        <v>0</v>
      </c>
      <c r="L27" s="110">
        <f>'DR-TB 10B'!J28</f>
        <v>0</v>
      </c>
      <c r="M27" s="110">
        <f>'DR-TB 10B'!K28</f>
        <v>0</v>
      </c>
      <c r="N27" s="110">
        <f>'DR-TB 10B'!L28</f>
        <v>0</v>
      </c>
      <c r="O27" s="110">
        <f>'DR-TB 10B'!N28</f>
        <v>0</v>
      </c>
      <c r="P27" s="110">
        <f>'DR-TB 10B'!O28</f>
        <v>0</v>
      </c>
      <c r="Q27" s="110">
        <f>'DR-TB 10B'!E28</f>
        <v>0</v>
      </c>
      <c r="R27" s="110">
        <f>'DR-TB 10B'!M28</f>
        <v>0</v>
      </c>
    </row>
  </sheetData>
  <sheetProtection password="C47C" sheet="1" sort="0" autoFilter="0" pivotTables="0"/>
  <mergeCells count="144">
    <mergeCell ref="CD1:CL1"/>
    <mergeCell ref="CD4:CD6"/>
    <mergeCell ref="CE4:CE6"/>
    <mergeCell ref="CF4:CF6"/>
    <mergeCell ref="CG4:CG6"/>
    <mergeCell ref="CH4:CH6"/>
    <mergeCell ref="CI4:CI6"/>
    <mergeCell ref="CJ4:CJ6"/>
    <mergeCell ref="CK4:CK6"/>
    <mergeCell ref="CL4:CL6"/>
    <mergeCell ref="CD2:CD3"/>
    <mergeCell ref="CE2:CE3"/>
    <mergeCell ref="CF2:CF3"/>
    <mergeCell ref="CG2:CG3"/>
    <mergeCell ref="CH2:CH3"/>
    <mergeCell ref="CI2:CI3"/>
    <mergeCell ref="CJ2:CJ3"/>
    <mergeCell ref="CK2:CK3"/>
    <mergeCell ref="CL2:CL3"/>
    <mergeCell ref="BF4:BF6"/>
    <mergeCell ref="AZ4:AZ6"/>
    <mergeCell ref="BA4:BA6"/>
    <mergeCell ref="BB4:BB6"/>
    <mergeCell ref="BC4:BC6"/>
    <mergeCell ref="BD4:BD6"/>
    <mergeCell ref="BE4:BE6"/>
    <mergeCell ref="AS4:AS6"/>
    <mergeCell ref="AT4:AT6"/>
    <mergeCell ref="AU4:AU6"/>
    <mergeCell ref="AV4:AV6"/>
    <mergeCell ref="AW4:AW6"/>
    <mergeCell ref="AY4:AY6"/>
    <mergeCell ref="AN4:AN6"/>
    <mergeCell ref="AO4:AO6"/>
    <mergeCell ref="AP4:AP6"/>
    <mergeCell ref="AQ4:AQ6"/>
    <mergeCell ref="AR4:AR6"/>
    <mergeCell ref="A11:A27"/>
    <mergeCell ref="B11:B27"/>
    <mergeCell ref="C11:C27"/>
    <mergeCell ref="AX4:AX6"/>
    <mergeCell ref="A4:A6"/>
    <mergeCell ref="B4:B6"/>
    <mergeCell ref="C4:C6"/>
    <mergeCell ref="AK4:AK6"/>
    <mergeCell ref="AL4:AL6"/>
    <mergeCell ref="AM4:AM6"/>
    <mergeCell ref="BF1:BF3"/>
    <mergeCell ref="E2:E3"/>
    <mergeCell ref="F2:F3"/>
    <mergeCell ref="G2:G3"/>
    <mergeCell ref="H2:H3"/>
    <mergeCell ref="I2:I3"/>
    <mergeCell ref="J2:J3"/>
    <mergeCell ref="K2:K3"/>
    <mergeCell ref="L2:L3"/>
    <mergeCell ref="AQ1:AQ3"/>
    <mergeCell ref="AR1:AT1"/>
    <mergeCell ref="AU1:AU3"/>
    <mergeCell ref="AV1:AX1"/>
    <mergeCell ref="AY1:AY3"/>
    <mergeCell ref="S2:U2"/>
    <mergeCell ref="AI2:AI3"/>
    <mergeCell ref="AJ2:AJ3"/>
    <mergeCell ref="AN2:AN3"/>
    <mergeCell ref="AO2:AO3"/>
    <mergeCell ref="BC2:BC3"/>
    <mergeCell ref="BD2:BD3"/>
    <mergeCell ref="BE2:BE3"/>
    <mergeCell ref="AT2:AT3"/>
    <mergeCell ref="AV2:AV3"/>
    <mergeCell ref="AB2:AD2"/>
    <mergeCell ref="AE2:AE3"/>
    <mergeCell ref="AH2:AH3"/>
    <mergeCell ref="AZ1:BB1"/>
    <mergeCell ref="AX2:AX3"/>
    <mergeCell ref="AZ2:AZ3"/>
    <mergeCell ref="BA2:BA3"/>
    <mergeCell ref="BB2:BB3"/>
    <mergeCell ref="BC1:BE1"/>
    <mergeCell ref="AW2:AW3"/>
    <mergeCell ref="AP2:AP3"/>
    <mergeCell ref="AR2:AR3"/>
    <mergeCell ref="AS2:AS3"/>
    <mergeCell ref="AG2:AG3"/>
    <mergeCell ref="BG1:BG3"/>
    <mergeCell ref="BG4:BG6"/>
    <mergeCell ref="BH1:BH3"/>
    <mergeCell ref="BH4:BH6"/>
    <mergeCell ref="BI1:BI3"/>
    <mergeCell ref="BI4:BI6"/>
    <mergeCell ref="A1:A3"/>
    <mergeCell ref="B1:B3"/>
    <mergeCell ref="C1:C3"/>
    <mergeCell ref="D1:D3"/>
    <mergeCell ref="E1:G1"/>
    <mergeCell ref="AN1:AP1"/>
    <mergeCell ref="M2:M3"/>
    <mergeCell ref="N2:N3"/>
    <mergeCell ref="O2:O3"/>
    <mergeCell ref="P2:R2"/>
    <mergeCell ref="H1:AF1"/>
    <mergeCell ref="AG1:AJ1"/>
    <mergeCell ref="AK1:AK3"/>
    <mergeCell ref="AL1:AL3"/>
    <mergeCell ref="AM1:AM3"/>
    <mergeCell ref="AF2:AF3"/>
    <mergeCell ref="V2:X2"/>
    <mergeCell ref="Y2:AA2"/>
    <mergeCell ref="BO4:BO6"/>
    <mergeCell ref="BP4:BP6"/>
    <mergeCell ref="BQ4:BQ6"/>
    <mergeCell ref="BL2:BM2"/>
    <mergeCell ref="BJ1:BJ3"/>
    <mergeCell ref="BK1:BK3"/>
    <mergeCell ref="BN2:BO2"/>
    <mergeCell ref="BP2:BQ2"/>
    <mergeCell ref="BL1:BQ1"/>
    <mergeCell ref="BJ4:BJ6"/>
    <mergeCell ref="BK4:BK6"/>
    <mergeCell ref="BL4:BL6"/>
    <mergeCell ref="BM4:BM6"/>
    <mergeCell ref="BN4:BN6"/>
    <mergeCell ref="BR1:BW1"/>
    <mergeCell ref="BR2:BS2"/>
    <mergeCell ref="BT2:BU2"/>
    <mergeCell ref="BV2:BW2"/>
    <mergeCell ref="BR4:BR6"/>
    <mergeCell ref="BS4:BS6"/>
    <mergeCell ref="BT4:BT6"/>
    <mergeCell ref="BU4:BU6"/>
    <mergeCell ref="BV4:BV6"/>
    <mergeCell ref="BW4:BW6"/>
    <mergeCell ref="CB4:CB6"/>
    <mergeCell ref="CC4:CC6"/>
    <mergeCell ref="BX1:BZ3"/>
    <mergeCell ref="BX4:BX6"/>
    <mergeCell ref="BY4:BY6"/>
    <mergeCell ref="BZ4:BZ6"/>
    <mergeCell ref="CA4:CA6"/>
    <mergeCell ref="CA2:CA3"/>
    <mergeCell ref="CB2:CB3"/>
    <mergeCell ref="CC2:CC3"/>
    <mergeCell ref="CA1:CC1"/>
  </mergeCells>
  <conditionalFormatting sqref="AE4:AF4">
    <cfRule type="cellIs" dxfId="2" priority="2" stopIfTrue="1" operator="notEqual">
      <formula>SUM(V4:AC4)</formula>
    </cfRule>
  </conditionalFormatting>
  <conditionalFormatting sqref="AE5:AF6">
    <cfRule type="cellIs" dxfId="1" priority="1" stopIfTrue="1" operator="notEqual">
      <formula>SUM(V5:AC5)</formula>
    </cfRule>
  </conditionalFormatting>
  <dataValidations disablePrompts="1" count="1">
    <dataValidation type="whole" allowBlank="1" showInputMessage="1" showErrorMessage="1" sqref="KK4:KK6 WXA4:WXA6 WNE4:WNE6 WDI4:WDI6 VTM4:VTM6 VJQ4:VJQ6 UZU4:UZU6 UPY4:UPY6 UGC4:UGC6 TWG4:TWG6 TMK4:TMK6 TCO4:TCO6 SSS4:SSS6 SIW4:SIW6 RZA4:RZA6 RPE4:RPE6 RFI4:RFI6 QVM4:QVM6 QLQ4:QLQ6 QBU4:QBU6 PRY4:PRY6 PIC4:PIC6 OYG4:OYG6 OOK4:OOK6 OEO4:OEO6 NUS4:NUS6 NKW4:NKW6 NBA4:NBA6 MRE4:MRE6 MHI4:MHI6 LXM4:LXM6 LNQ4:LNQ6 LDU4:LDU6 KTY4:KTY6 KKC4:KKC6 KAG4:KAG6 JQK4:JQK6 JGO4:JGO6 IWS4:IWS6 IMW4:IMW6 IDA4:IDA6 HTE4:HTE6 HJI4:HJI6 GZM4:GZM6 GPQ4:GPQ6 GFU4:GFU6 FVY4:FVY6 FMC4:FMC6 FCG4:FCG6 ESK4:ESK6 EIO4:EIO6 DYS4:DYS6 DOW4:DOW6 DFA4:DFA6 CVE4:CVE6 CLI4:CLI6 CBM4:CBM6 BRQ4:BRQ6 BHU4:BHU6 AXY4:AXY6 AOC4:AOC6 AEG4:AEG6 UK4:UK6 KO4:KO6 WWW4:WWW6 WNA4:WNA6 WDE4:WDE6 VTI4:VTI6 VJM4:VJM6 UZQ4:UZQ6 UPU4:UPU6 UFY4:UFY6 TWC4:TWC6 TMG4:TMG6 TCK4:TCK6 SSO4:SSO6 SIS4:SIS6 RYW4:RYW6 RPA4:RPA6 RFE4:RFE6 QVI4:QVI6 QLM4:QLM6 QBQ4:QBQ6 PRU4:PRU6 PHY4:PHY6 OYC4:OYC6 OOG4:OOG6 OEK4:OEK6 NUO4:NUO6 NKS4:NKS6 NAW4:NAW6 MRA4:MRA6 MHE4:MHE6 LXI4:LXI6 LNM4:LNM6 LDQ4:LDQ6 KTU4:KTU6 KJY4:KJY6 KAC4:KAC6 JQG4:JQG6 JGK4:JGK6 IWO4:IWO6 IMS4:IMS6 ICW4:ICW6 HTA4:HTA6 HJE4:HJE6 GZI4:GZI6 GPM4:GPM6 GFQ4:GFQ6 FVU4:FVU6 FLY4:FLY6 FCC4:FCC6 ESG4:ESG6 EIK4:EIK6 DYO4:DYO6 DOS4:DOS6 DEW4:DEW6 CVA4:CVA6 CLE4:CLE6 CBI4:CBI6 BRM4:BRM6 BHQ4:BHQ6 AXU4:AXU6 ANY4:ANY6 AEC4:AEC6 UG4:UG6">
      <formula1>0</formula1>
      <formula2>999999</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3" stopIfTrue="1" operator="notEqual" id="{1172E0D0-3E3B-4299-AA3B-8DDF293BA9C0}">
            <xm:f>SUM('\M&amp;E Activities\Junk\Gene Xpert Reporting national\[# Monthly GeneXpert data 2017 (National).xls]January'!#REF!)</xm:f>
            <x14:dxf>
              <font>
                <b/>
                <i val="0"/>
                <color rgb="FFFF0000"/>
              </font>
            </x14:dxf>
          </x14:cfRule>
          <xm:sqref>AF4:AF6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75</vt:i4>
      </vt:variant>
    </vt:vector>
  </HeadingPairs>
  <TitlesOfParts>
    <vt:vector size="79" baseType="lpstr">
      <vt:lpstr>DR-TB 10A</vt:lpstr>
      <vt:lpstr>DR-TB 10B</vt:lpstr>
      <vt:lpstr>COVID19 Reporting Form</vt:lpstr>
      <vt:lpstr>For NTP Use</vt:lpstr>
      <vt:lpstr>Bagerhat</vt:lpstr>
      <vt:lpstr>Bandarban</vt:lpstr>
      <vt:lpstr>Barguna</vt:lpstr>
      <vt:lpstr>Barisal</vt:lpstr>
      <vt:lpstr>Barisal_Division</vt:lpstr>
      <vt:lpstr>Bhola</vt:lpstr>
      <vt:lpstr>Bogra</vt:lpstr>
      <vt:lpstr>Brahmanbaria</vt:lpstr>
      <vt:lpstr>Chandpur</vt:lpstr>
      <vt:lpstr>Chattogram</vt:lpstr>
      <vt:lpstr>Chattogram_Division</vt:lpstr>
      <vt:lpstr>Chuadanga</vt:lpstr>
      <vt:lpstr>Comilla</vt:lpstr>
      <vt:lpstr>Coxs_Bazar</vt:lpstr>
      <vt:lpstr>Dhaka</vt:lpstr>
      <vt:lpstr>Dhaka_Division</vt:lpstr>
      <vt:lpstr>Dinajpur</vt:lpstr>
      <vt:lpstr>Faridpur</vt:lpstr>
      <vt:lpstr>Feni</vt:lpstr>
      <vt:lpstr>Gaibandha</vt:lpstr>
      <vt:lpstr>Gazipur</vt:lpstr>
      <vt:lpstr>Gopalganj</vt:lpstr>
      <vt:lpstr>Habiganj</vt:lpstr>
      <vt:lpstr>Jamalpur</vt:lpstr>
      <vt:lpstr>Jessore</vt:lpstr>
      <vt:lpstr>Jhalakathi</vt:lpstr>
      <vt:lpstr>Jhenaidah</vt:lpstr>
      <vt:lpstr>Joypurhat</vt:lpstr>
      <vt:lpstr>Khagrachari</vt:lpstr>
      <vt:lpstr>Khulna</vt:lpstr>
      <vt:lpstr>Khulna_Division</vt:lpstr>
      <vt:lpstr>Kishoreganj</vt:lpstr>
      <vt:lpstr>Kurigram</vt:lpstr>
      <vt:lpstr>Kushtia</vt:lpstr>
      <vt:lpstr>Lalmonirhat</vt:lpstr>
      <vt:lpstr>Laxmipur</vt:lpstr>
      <vt:lpstr>Madaripur</vt:lpstr>
      <vt:lpstr>Magura</vt:lpstr>
      <vt:lpstr>Manikganj</vt:lpstr>
      <vt:lpstr>Meherpur</vt:lpstr>
      <vt:lpstr>Moulvibazar</vt:lpstr>
      <vt:lpstr>Munshiganj</vt:lpstr>
      <vt:lpstr>Mymensingh</vt:lpstr>
      <vt:lpstr>Mymensingh_Division</vt:lpstr>
      <vt:lpstr>Naogaon</vt:lpstr>
      <vt:lpstr>Narail</vt:lpstr>
      <vt:lpstr>Narayanganj</vt:lpstr>
      <vt:lpstr>Narsingdi</vt:lpstr>
      <vt:lpstr>Natore</vt:lpstr>
      <vt:lpstr>Nawabganj</vt:lpstr>
      <vt:lpstr>Netrakona</vt:lpstr>
      <vt:lpstr>Nilphamari</vt:lpstr>
      <vt:lpstr>Noakhali</vt:lpstr>
      <vt:lpstr>Pabna</vt:lpstr>
      <vt:lpstr>Panchagarh</vt:lpstr>
      <vt:lpstr>Patuakhali</vt:lpstr>
      <vt:lpstr>Pirojpur</vt:lpstr>
      <vt:lpstr>'DR-TB 10A'!Print_Area</vt:lpstr>
      <vt:lpstr>'DR-TB 10B'!Print_Area</vt:lpstr>
      <vt:lpstr>'DR-TB 10B'!Print_Titles</vt:lpstr>
      <vt:lpstr>Rajbari</vt:lpstr>
      <vt:lpstr>Rajshahi</vt:lpstr>
      <vt:lpstr>Rajshahi_Division</vt:lpstr>
      <vt:lpstr>Rangamati</vt:lpstr>
      <vt:lpstr>Rangpur</vt:lpstr>
      <vt:lpstr>Rangpur_Division</vt:lpstr>
      <vt:lpstr>Satkhira</vt:lpstr>
      <vt:lpstr>Shariatpur</vt:lpstr>
      <vt:lpstr>Sherpur</vt:lpstr>
      <vt:lpstr>Sirajganj</vt:lpstr>
      <vt:lpstr>Sunamganj</vt:lpstr>
      <vt:lpstr>Sylhet</vt:lpstr>
      <vt:lpstr>Sylhet_Division</vt:lpstr>
      <vt:lpstr>Tangail</vt:lpstr>
      <vt:lpstr>Thakurgaon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monem</dc:creator>
  <cp:lastModifiedBy>Windows User</cp:lastModifiedBy>
  <cp:lastPrinted>2022-09-05T04:22:40Z</cp:lastPrinted>
  <dcterms:created xsi:type="dcterms:W3CDTF">2014-06-08T20:03:38Z</dcterms:created>
  <dcterms:modified xsi:type="dcterms:W3CDTF">2022-09-12T03:27:29Z</dcterms:modified>
</cp:coreProperties>
</file>